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/>
  <mc:AlternateContent xmlns:mc="http://schemas.openxmlformats.org/markup-compatibility/2006">
    <mc:Choice Requires="x15">
      <x15ac:absPath xmlns:x15ac="http://schemas.microsoft.com/office/spreadsheetml/2010/11/ac" url="/Users/kiragifford/Desktop/"/>
    </mc:Choice>
  </mc:AlternateContent>
  <xr:revisionPtr revIDLastSave="0" documentId="8_{3DFAFB77-0C84-0442-8A7B-AA25A82E46F6}" xr6:coauthVersionLast="47" xr6:coauthVersionMax="47" xr10:uidLastSave="{00000000-0000-0000-0000-000000000000}"/>
  <bookViews>
    <workbookView xWindow="0" yWindow="600" windowWidth="29040" windowHeight="23180" xr2:uid="{00000000-000D-0000-FFFF-FFFF00000000}"/>
  </bookViews>
  <sheets>
    <sheet name="Read Me" sheetId="3" r:id="rId1"/>
    <sheet name="Evaluation " sheetId="1" r:id="rId2"/>
    <sheet name="Contact " sheetId="2" r:id="rId3"/>
  </sheets>
  <definedNames>
    <definedName name="_xlnm.Print_Area" localSheetId="1">'Evaluation '!$A$1:$D$49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" l="1"/>
  <c r="D49" i="1" s="1"/>
  <c r="D8" i="1"/>
  <c r="D13" i="1"/>
  <c r="D15" i="1"/>
  <c r="D24" i="1"/>
  <c r="D34" i="1"/>
  <c r="D36" i="1"/>
  <c r="D42" i="1"/>
  <c r="D43" i="1"/>
  <c r="D18" i="1"/>
  <c r="D25" i="1"/>
  <c r="D29" i="1"/>
  <c r="D31" i="1" s="1"/>
</calcChain>
</file>

<file path=xl/sharedStrings.xml><?xml version="1.0" encoding="utf-8"?>
<sst xmlns="http://schemas.openxmlformats.org/spreadsheetml/2006/main" count="73" uniqueCount="69">
  <si>
    <t xml:space="preserve">Evaluate feeding alternatives:        </t>
  </si>
  <si>
    <t>Hauling feed to cattle or Hauling cattle to feed</t>
  </si>
  <si>
    <t>GENERAL INFORMATION</t>
  </si>
  <si>
    <t>Average weight of cows in herd</t>
  </si>
  <si>
    <t>Pounds of feed required per head per day (3% of body weight)</t>
  </si>
  <si>
    <t>Days to be fed</t>
  </si>
  <si>
    <t>Number of head</t>
  </si>
  <si>
    <t>BUY AND HAUL FEED</t>
  </si>
  <si>
    <t xml:space="preserve">YOUR NUMBERS </t>
  </si>
  <si>
    <t>Total amount of feed needed (tons)</t>
  </si>
  <si>
    <t>(pounds of feed per head/2000)*days to be fed*number of head</t>
  </si>
  <si>
    <t>Feed in inventory</t>
  </si>
  <si>
    <t>Total tons of feed to be procured</t>
  </si>
  <si>
    <t>Price of feed per ton</t>
  </si>
  <si>
    <t>Total feed expense</t>
  </si>
  <si>
    <t>to procure *price</t>
  </si>
  <si>
    <t>Shipping cost</t>
  </si>
  <si>
    <t>Shipping rate ($/mile)</t>
  </si>
  <si>
    <t>Miles to be shipped</t>
  </si>
  <si>
    <t>Pounds per load</t>
  </si>
  <si>
    <t xml:space="preserve">Number of loads need </t>
  </si>
  <si>
    <t xml:space="preserve">Total Shipping Expenses </t>
  </si>
  <si>
    <t>(Miles*Rate)*number of loads</t>
  </si>
  <si>
    <t>Yardage charge at ranch (covers cost of time, fuel and labor)</t>
  </si>
  <si>
    <t>Rate per head per day</t>
  </si>
  <si>
    <t>Total yardage rate at ranch</t>
  </si>
  <si>
    <t xml:space="preserve">Total cost of purchased feed </t>
  </si>
  <si>
    <t>HAUL AND BOARD CATTLE AT FEEDLOT</t>
  </si>
  <si>
    <t xml:space="preserve">Total feed needed (tons) </t>
  </si>
  <si>
    <t>Price of feed ENTER 0 IF FEED INCLUDED IN YARDAGE</t>
  </si>
  <si>
    <t>Cost of shipping cattle</t>
  </si>
  <si>
    <t>round trip</t>
  </si>
  <si>
    <t>Cow/pairs per load</t>
  </si>
  <si>
    <t>Number of loads needed</t>
  </si>
  <si>
    <t>number of head/cows or pairs per load</t>
  </si>
  <si>
    <t xml:space="preserve">Total Cattle Shipping Expenses </t>
  </si>
  <si>
    <t>(rate*miles)*number of loads</t>
  </si>
  <si>
    <t>Yardage charge at feedlot</t>
  </si>
  <si>
    <t>Rate per day</t>
  </si>
  <si>
    <t>Total yardage expenses</t>
  </si>
  <si>
    <t>rate*number of head*number of days</t>
  </si>
  <si>
    <t xml:space="preserve">Total cost to move and feed cattle in feedlot </t>
  </si>
  <si>
    <t>Instructions:</t>
  </si>
  <si>
    <t>YOUR NUMBERS</t>
  </si>
  <si>
    <t>tons to be procured/(pounds perload/2000)</t>
  </si>
  <si>
    <t xml:space="preserve">Hauling feed to cattle or </t>
  </si>
  <si>
    <t>Hauling cattle to feed</t>
  </si>
  <si>
    <t xml:space="preserve">Producers can use this calculator to evaluate the total cost difference between hauling feed </t>
  </si>
  <si>
    <t xml:space="preserve">to livestock or hauling livestock to a feeding facility (feedlot). To ensure the total expenses </t>
  </si>
  <si>
    <t xml:space="preserve">are relative to the producer's operation, cells highlighted YELLOW should be customized </t>
  </si>
  <si>
    <t>with the producer's own data.</t>
  </si>
  <si>
    <t xml:space="preserve">The authors of this workbook provide it as an educational tool and assume no liability for </t>
  </si>
  <si>
    <t xml:space="preserve">use or misuse of this workbook or the decisions which result. </t>
  </si>
  <si>
    <t xml:space="preserve">SDSU Extension is an equal opportunity provider and employer in accordance with the </t>
  </si>
  <si>
    <t xml:space="preserve">nondiscrimination policies of South Dakota State University, the South Dakota Board of </t>
  </si>
  <si>
    <t>Regents and the United States Department of Agriculture.</t>
  </si>
  <si>
    <r>
      <rPr>
        <sz val="12"/>
        <color theme="1"/>
        <rFont val="Arial"/>
        <family val="2"/>
      </rPr>
      <t xml:space="preserve">Learn more at </t>
    </r>
    <r>
      <rPr>
        <u/>
        <sz val="12"/>
        <color theme="10"/>
        <rFont val="Arial"/>
        <family val="2"/>
      </rPr>
      <t>extension.sdstate.edu.</t>
    </r>
  </si>
  <si>
    <t xml:space="preserve">Heather Gessner </t>
  </si>
  <si>
    <t>Location</t>
  </si>
  <si>
    <t>SDSU Extension Sioux Falls Regional Center, 4101 W. 38th St., Ste. 103, Sioux Falls, SD 57106</t>
  </si>
  <si>
    <t>Phone</t>
  </si>
  <si>
    <t>(605) 782-3290</t>
  </si>
  <si>
    <t>Email</t>
  </si>
  <si>
    <t>heather.gessner@sdstate.edu</t>
  </si>
  <si>
    <t>Facebook</t>
  </si>
  <si>
    <t>HeatherGessnerSDSUExtension</t>
  </si>
  <si>
    <t>Website</t>
  </si>
  <si>
    <t xml:space="preserve">extension.sdstate.edu </t>
  </si>
  <si>
    <t>SDSU Extension Livestock Business Management Field Specialist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</si>
</sst>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9CCB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26"/>
      <color rgb="FF0034A7"/>
      <name val="Arial"/>
      <family val="2"/>
    </font>
    <font>
      <sz val="14"/>
      <color theme="1"/>
      <name val="Arial"/>
      <family val="2"/>
    </font>
    <font>
      <b/>
      <sz val="16"/>
      <color rgb="FF0034A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D1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4A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0" fontId="5" fillId="2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44" fontId="5" fillId="2" borderId="2" xfId="2" applyFont="1" applyFill="1" applyBorder="1" applyAlignment="1" applyProtection="1">
      <alignment horizontal="center"/>
      <protection locked="0"/>
    </xf>
    <xf numFmtId="44" fontId="8" fillId="0" borderId="3" xfId="2" applyFont="1" applyFill="1" applyBorder="1" applyAlignment="1">
      <alignment horizontal="center"/>
    </xf>
    <xf numFmtId="44" fontId="5" fillId="2" borderId="1" xfId="2" applyFont="1" applyFill="1" applyBorder="1" applyAlignment="1" applyProtection="1">
      <alignment horizontal="center"/>
      <protection locked="0"/>
    </xf>
    <xf numFmtId="164" fontId="5" fillId="2" borderId="1" xfId="1" applyNumberFormat="1" applyFont="1" applyFill="1" applyBorder="1" applyAlignment="1" applyProtection="1">
      <alignment horizontal="center"/>
      <protection locked="0"/>
    </xf>
    <xf numFmtId="44" fontId="3" fillId="0" borderId="0" xfId="2" applyFont="1" applyFill="1" applyAlignment="1">
      <alignment horizontal="center"/>
    </xf>
    <xf numFmtId="44" fontId="3" fillId="0" borderId="0" xfId="2" applyFont="1"/>
    <xf numFmtId="44" fontId="8" fillId="0" borderId="3" xfId="0" applyNumberFormat="1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8" fillId="0" borderId="0" xfId="0" applyFont="1" applyAlignment="1">
      <alignment vertical="top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top" wrapText="1"/>
    </xf>
    <xf numFmtId="165" fontId="8" fillId="0" borderId="2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10" fillId="0" borderId="0" xfId="3" applyFont="1" applyAlignment="1">
      <alignment horizontal="left" vertical="top"/>
    </xf>
    <xf numFmtId="0" fontId="5" fillId="2" borderId="1" xfId="0" applyFont="1" applyFill="1" applyBorder="1" applyAlignment="1" applyProtection="1">
      <alignment horizontal="right"/>
      <protection locked="0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  <xf numFmtId="0" fontId="13" fillId="0" borderId="0" xfId="0" applyFont="1"/>
    <xf numFmtId="0" fontId="8" fillId="0" borderId="0" xfId="0" applyFont="1" applyAlignment="1">
      <alignment horizontal="left"/>
    </xf>
    <xf numFmtId="0" fontId="10" fillId="0" borderId="0" xfId="3" applyFont="1" applyAlignment="1">
      <alignment horizontal="lef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0034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12700</xdr:colOff>
      <xdr:row>0</xdr:row>
      <xdr:rowOff>60959</xdr:rowOff>
    </xdr:from>
    <xdr:to>
      <xdr:col>9</xdr:col>
      <xdr:colOff>12700</xdr:colOff>
      <xdr:row>5</xdr:row>
      <xdr:rowOff>181850</xdr:rowOff>
    </xdr:to>
    <xdr:pic>
      <xdr:nvPicPr>
        <xdr:cNvPr id="4" name="Picture 3" descr="South Dakota State University Extension logo">
          <a:extLst>
            <a:ext uri="{FF2B5EF4-FFF2-40B4-BE49-F238E27FC236}">
              <a16:creationId xmlns:a16="http://schemas.microsoft.com/office/drawing/2014/main" id="{E4482C2E-5821-AF41-B4E9-1D091C3DF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03700" y="60959"/>
          <a:ext cx="2095500" cy="1403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251711</xdr:colOff>
      <xdr:row>0</xdr:row>
      <xdr:rowOff>63732</xdr:rowOff>
    </xdr:from>
    <xdr:to>
      <xdr:col>3</xdr:col>
      <xdr:colOff>1816253</xdr:colOff>
      <xdr:row>3</xdr:row>
      <xdr:rowOff>266700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328D8D-111A-134A-B510-A03DCA88DF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84111" y="63732"/>
          <a:ext cx="1593117" cy="10284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1</xdr:row>
      <xdr:rowOff>88900</xdr:rowOff>
    </xdr:from>
    <xdr:to>
      <xdr:col>4</xdr:col>
      <xdr:colOff>457200</xdr:colOff>
      <xdr:row>4</xdr:row>
      <xdr:rowOff>38100</xdr:rowOff>
    </xdr:to>
    <xdr:pic>
      <xdr:nvPicPr>
        <xdr:cNvPr id="2" name="Picture 1" descr="SDSU Extension Logo">
          <a:extLst>
            <a:ext uri="{FF2B5EF4-FFF2-40B4-BE49-F238E27FC236}">
              <a16:creationId xmlns:a16="http://schemas.microsoft.com/office/drawing/2014/main" id="{FDF3E7CD-F588-D942-B3ED-43FD121A7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279400"/>
          <a:ext cx="2908300" cy="7493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</xdr:row>
      <xdr:rowOff>25400</xdr:rowOff>
    </xdr:from>
    <xdr:to>
      <xdr:col>4</xdr:col>
      <xdr:colOff>292100</xdr:colOff>
      <xdr:row>20</xdr:row>
      <xdr:rowOff>190500</xdr:rowOff>
    </xdr:to>
    <xdr:pic>
      <xdr:nvPicPr>
        <xdr:cNvPr id="4" name="Picture 3" descr="Heather Gessner professional photo">
          <a:extLst>
            <a:ext uri="{FF2B5EF4-FFF2-40B4-BE49-F238E27FC236}">
              <a16:creationId xmlns:a16="http://schemas.microsoft.com/office/drawing/2014/main" id="{17D53DFA-7FDC-E346-B652-A82730E73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168400"/>
          <a:ext cx="2286000" cy="320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tension.sdstate.ed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extension.sdstate.edu/" TargetMode="External"/><Relationship Id="rId1" Type="http://schemas.openxmlformats.org/officeDocument/2006/relationships/hyperlink" Target="mailto:heather.gessner@sdstat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L28"/>
  <sheetViews>
    <sheetView tabSelected="1" workbookViewId="0">
      <selection activeCell="F30" sqref="F30"/>
    </sheetView>
  </sheetViews>
  <sheetFormatPr baseColWidth="10" defaultColWidth="9.1640625" defaultRowHeight="16" x14ac:dyDescent="0.2"/>
  <cols>
    <col min="1" max="16384" width="9.1640625" style="18"/>
  </cols>
  <sheetData>
    <row r="2" spans="1:12" ht="20" x14ac:dyDescent="0.2">
      <c r="A2" s="23" t="s">
        <v>0</v>
      </c>
      <c r="B2" s="23"/>
      <c r="C2" s="23"/>
      <c r="D2" s="23"/>
      <c r="E2" s="23"/>
      <c r="F2" s="23"/>
      <c r="G2" s="24"/>
      <c r="H2" s="24"/>
    </row>
    <row r="3" spans="1:12" ht="15" customHeight="1" x14ac:dyDescent="0.2">
      <c r="A3" s="25"/>
      <c r="B3" s="25"/>
      <c r="C3" s="25"/>
      <c r="D3" s="25"/>
      <c r="E3" s="25"/>
      <c r="F3" s="25"/>
      <c r="G3" s="24"/>
      <c r="H3" s="24"/>
    </row>
    <row r="4" spans="1:12" ht="25" customHeight="1" x14ac:dyDescent="0.2">
      <c r="A4" s="23" t="s">
        <v>45</v>
      </c>
      <c r="B4" s="23"/>
      <c r="C4" s="23"/>
      <c r="D4" s="23"/>
      <c r="E4" s="23"/>
      <c r="F4" s="23"/>
      <c r="G4" s="24"/>
      <c r="H4" s="24"/>
    </row>
    <row r="5" spans="1:12" ht="25" customHeight="1" x14ac:dyDescent="0.2">
      <c r="A5" s="23" t="s">
        <v>46</v>
      </c>
      <c r="B5" s="23"/>
      <c r="C5" s="23"/>
      <c r="D5" s="23"/>
      <c r="E5" s="23"/>
      <c r="F5" s="23"/>
      <c r="G5" s="24"/>
      <c r="H5" s="24"/>
    </row>
    <row r="6" spans="1:12" ht="22.5" customHeight="1" x14ac:dyDescent="0.2">
      <c r="B6" s="26"/>
      <c r="C6" s="26"/>
      <c r="D6" s="26"/>
      <c r="E6" s="26"/>
      <c r="F6" s="26"/>
      <c r="G6" s="26"/>
      <c r="H6" s="26"/>
      <c r="I6" s="26"/>
      <c r="J6" s="26"/>
    </row>
    <row r="7" spans="1:12" x14ac:dyDescent="0.2">
      <c r="A7" s="18" t="s">
        <v>42</v>
      </c>
      <c r="B7" s="26"/>
      <c r="C7" s="26"/>
      <c r="D7" s="26"/>
      <c r="E7" s="26"/>
      <c r="F7" s="26"/>
      <c r="G7" s="26"/>
      <c r="H7" s="26"/>
      <c r="I7" s="26"/>
      <c r="J7" s="26"/>
    </row>
    <row r="8" spans="1:12" x14ac:dyDescent="0.2">
      <c r="A8" s="26"/>
      <c r="B8" s="26"/>
      <c r="C8" s="26"/>
      <c r="D8" s="26"/>
      <c r="E8" s="26"/>
      <c r="F8" s="26"/>
      <c r="G8" s="26"/>
      <c r="H8" s="26"/>
      <c r="I8" s="26"/>
      <c r="J8" s="26"/>
    </row>
    <row r="9" spans="1:12" x14ac:dyDescent="0.2">
      <c r="A9" s="27" t="s">
        <v>47</v>
      </c>
      <c r="B9" s="27"/>
      <c r="C9" s="27"/>
      <c r="D9" s="27"/>
      <c r="E9" s="27"/>
      <c r="F9" s="27"/>
      <c r="G9" s="27"/>
      <c r="H9" s="27"/>
      <c r="I9" s="27"/>
      <c r="J9" s="26"/>
    </row>
    <row r="10" spans="1:12" ht="15" customHeight="1" x14ac:dyDescent="0.2">
      <c r="A10" s="27" t="s">
        <v>48</v>
      </c>
      <c r="B10" s="27"/>
      <c r="C10" s="27"/>
      <c r="D10" s="27"/>
      <c r="E10" s="27"/>
      <c r="F10" s="27"/>
      <c r="G10" s="27"/>
      <c r="H10" s="27"/>
      <c r="I10" s="27"/>
      <c r="J10" s="26"/>
      <c r="K10" s="17"/>
      <c r="L10" s="17"/>
    </row>
    <row r="11" spans="1:12" x14ac:dyDescent="0.2">
      <c r="A11" s="27" t="s">
        <v>49</v>
      </c>
      <c r="B11" s="27"/>
      <c r="C11" s="27"/>
      <c r="D11" s="27"/>
      <c r="E11" s="27"/>
      <c r="F11" s="27"/>
      <c r="G11" s="27"/>
      <c r="H11" s="27"/>
      <c r="I11" s="27"/>
      <c r="J11" s="26"/>
      <c r="K11" s="17"/>
      <c r="L11" s="17"/>
    </row>
    <row r="12" spans="1:12" x14ac:dyDescent="0.2">
      <c r="A12" s="27" t="s">
        <v>50</v>
      </c>
      <c r="B12" s="27"/>
      <c r="C12" s="27"/>
      <c r="D12" s="27"/>
      <c r="E12" s="27"/>
      <c r="F12" s="27"/>
      <c r="G12" s="27"/>
      <c r="H12" s="27"/>
      <c r="I12" s="27"/>
      <c r="J12" s="26"/>
      <c r="K12" s="17"/>
      <c r="L12" s="17"/>
    </row>
    <row r="13" spans="1:12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6"/>
      <c r="K13" s="17"/>
    </row>
    <row r="14" spans="1:12" x14ac:dyDescent="0.2">
      <c r="A14" s="27" t="s">
        <v>51</v>
      </c>
      <c r="B14" s="27"/>
      <c r="C14" s="27"/>
      <c r="D14" s="27"/>
      <c r="E14" s="27"/>
      <c r="F14" s="27"/>
      <c r="G14" s="27"/>
      <c r="H14" s="27"/>
      <c r="I14" s="27"/>
      <c r="K14" s="17"/>
    </row>
    <row r="15" spans="1:12" ht="15" customHeight="1" x14ac:dyDescent="0.2">
      <c r="A15" s="27" t="s">
        <v>52</v>
      </c>
      <c r="B15" s="27"/>
      <c r="C15" s="27"/>
      <c r="D15" s="27"/>
      <c r="E15" s="27"/>
      <c r="F15" s="27"/>
      <c r="G15" s="27"/>
      <c r="H15" s="27"/>
      <c r="I15" s="27"/>
    </row>
    <row r="16" spans="1:12" x14ac:dyDescent="0.2">
      <c r="A16" s="27"/>
      <c r="B16" s="27"/>
      <c r="C16" s="27"/>
      <c r="D16" s="27"/>
      <c r="E16" s="27"/>
      <c r="F16" s="27"/>
      <c r="G16" s="27"/>
      <c r="H16" s="27"/>
      <c r="I16" s="27"/>
    </row>
    <row r="17" spans="1:11" x14ac:dyDescent="0.2">
      <c r="A17" s="27" t="s">
        <v>53</v>
      </c>
      <c r="B17" s="27"/>
      <c r="C17" s="27"/>
      <c r="D17" s="27"/>
      <c r="E17" s="27"/>
      <c r="F17" s="27"/>
      <c r="G17" s="27"/>
      <c r="H17" s="27"/>
      <c r="I17" s="27"/>
    </row>
    <row r="18" spans="1:11" ht="15" customHeight="1" x14ac:dyDescent="0.2">
      <c r="A18" s="18" t="s">
        <v>54</v>
      </c>
      <c r="B18" s="27"/>
      <c r="C18" s="27"/>
      <c r="D18" s="27"/>
      <c r="E18" s="27"/>
      <c r="F18" s="27"/>
      <c r="G18" s="27"/>
      <c r="H18" s="27"/>
      <c r="I18" s="27"/>
      <c r="J18" s="26"/>
    </row>
    <row r="19" spans="1:11" x14ac:dyDescent="0.2">
      <c r="A19" s="18" t="s">
        <v>55</v>
      </c>
      <c r="B19" s="27"/>
      <c r="C19" s="27"/>
      <c r="D19" s="27"/>
      <c r="E19" s="27"/>
      <c r="F19" s="27"/>
      <c r="G19" s="27"/>
      <c r="H19" s="27"/>
      <c r="I19" s="27"/>
      <c r="J19" s="26"/>
      <c r="K19" s="17"/>
    </row>
    <row r="20" spans="1:11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6"/>
      <c r="K20" s="17"/>
    </row>
    <row r="21" spans="1:11" x14ac:dyDescent="0.2">
      <c r="A21" s="28" t="s">
        <v>56</v>
      </c>
      <c r="B21" s="27"/>
      <c r="C21" s="27"/>
      <c r="D21" s="27"/>
      <c r="E21" s="27"/>
      <c r="F21" s="27"/>
      <c r="G21" s="27"/>
      <c r="H21" s="27"/>
      <c r="I21" s="27"/>
      <c r="J21" s="26"/>
      <c r="K21" s="17"/>
    </row>
    <row r="22" spans="1:11" x14ac:dyDescent="0.2">
      <c r="B22" s="27"/>
      <c r="C22" s="27"/>
      <c r="D22" s="27"/>
      <c r="E22" s="27"/>
      <c r="F22" s="27"/>
      <c r="G22" s="27"/>
      <c r="H22" s="27"/>
      <c r="I22" s="27"/>
      <c r="J22" s="26"/>
      <c r="K22" s="17"/>
    </row>
    <row r="23" spans="1:1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1" x14ac:dyDescent="0.2">
      <c r="B24" s="26"/>
      <c r="C24" s="26"/>
      <c r="D24" s="26"/>
      <c r="E24" s="26"/>
      <c r="F24" s="26"/>
      <c r="G24" s="26"/>
      <c r="H24" s="26"/>
      <c r="I24" s="26"/>
      <c r="J24" s="26"/>
    </row>
    <row r="25" spans="1:11" ht="15" customHeight="1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17"/>
    </row>
    <row r="26" spans="1:11" x14ac:dyDescent="0.2">
      <c r="A26" s="26"/>
      <c r="B26" s="26"/>
      <c r="C26" s="26"/>
      <c r="D26" s="26"/>
      <c r="E26" s="27"/>
      <c r="F26" s="27"/>
      <c r="G26" s="27"/>
      <c r="H26" s="27"/>
      <c r="I26" s="27"/>
      <c r="J26" s="27"/>
      <c r="K26" s="17"/>
    </row>
    <row r="27" spans="1:11" x14ac:dyDescent="0.2">
      <c r="A27" s="17"/>
      <c r="B27" s="17"/>
      <c r="C27" s="17"/>
      <c r="D27" s="17"/>
      <c r="E27" s="20"/>
      <c r="F27" s="20"/>
      <c r="G27" s="20"/>
      <c r="H27" s="20"/>
      <c r="I27" s="20"/>
      <c r="J27" s="20"/>
    </row>
    <row r="28" spans="1:11" ht="15" customHeight="1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</row>
  </sheetData>
  <sheetProtection algorithmName="SHA-512" hashValue="2EWy2dbHRphknjPtMPkNJJ/+2C9aq7I+0cpORA5jxYTqURLqdsj5N/Is3rpJeD9QMP0Xj6b80NejpQEKWq5EPw==" saltValue="o6Hn3isPaj13pTVvhBbp/g==" spinCount="100000" sheet="1" selectLockedCells="1"/>
  <hyperlinks>
    <hyperlink ref="A21" r:id="rId1" xr:uid="{00000000-0004-0000-0000-000000000000}"/>
  </hyperlinks>
  <pageMargins left="0.7" right="0.7" top="0.75" bottom="0.75" header="0.3" footer="0.3"/>
  <pageSetup scale="9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I59"/>
  <sheetViews>
    <sheetView workbookViewId="0">
      <selection activeCell="D21" sqref="D21"/>
    </sheetView>
  </sheetViews>
  <sheetFormatPr baseColWidth="10" defaultColWidth="8.83203125" defaultRowHeight="16" x14ac:dyDescent="0.2"/>
  <cols>
    <col min="1" max="1" width="3.6640625" style="2" customWidth="1"/>
    <col min="2" max="2" width="3.5" style="2" customWidth="1"/>
    <col min="3" max="3" width="61.5" style="2" customWidth="1"/>
    <col min="4" max="4" width="27.33203125" style="1" customWidth="1"/>
    <col min="5" max="16384" width="8.83203125" style="2"/>
  </cols>
  <sheetData>
    <row r="1" spans="1:5" ht="25" customHeight="1" x14ac:dyDescent="0.2">
      <c r="B1" s="25"/>
      <c r="C1" s="25" t="s">
        <v>0</v>
      </c>
    </row>
    <row r="2" spans="1:5" ht="15" customHeight="1" x14ac:dyDescent="0.2">
      <c r="A2" s="25"/>
      <c r="B2" s="25"/>
      <c r="C2" s="25"/>
      <c r="D2" s="3"/>
    </row>
    <row r="3" spans="1:5" ht="25" customHeight="1" x14ac:dyDescent="0.2">
      <c r="B3" s="25"/>
      <c r="C3" s="25" t="s">
        <v>1</v>
      </c>
      <c r="D3" s="3"/>
    </row>
    <row r="4" spans="1:5" ht="25" customHeight="1" x14ac:dyDescent="0.2">
      <c r="A4" s="25"/>
      <c r="B4" s="25"/>
      <c r="C4" s="25"/>
      <c r="D4" s="3"/>
    </row>
    <row r="5" spans="1:5" ht="15" customHeight="1" x14ac:dyDescent="0.2"/>
    <row r="6" spans="1:5" x14ac:dyDescent="0.2">
      <c r="A6" s="30" t="s">
        <v>2</v>
      </c>
      <c r="B6" s="30"/>
      <c r="C6" s="30"/>
      <c r="D6" s="31"/>
    </row>
    <row r="7" spans="1:5" s="4" customFormat="1" x14ac:dyDescent="0.2">
      <c r="A7" s="4" t="s">
        <v>3</v>
      </c>
      <c r="D7" s="5">
        <v>1400</v>
      </c>
    </row>
    <row r="8" spans="1:5" x14ac:dyDescent="0.2">
      <c r="A8" s="2" t="s">
        <v>4</v>
      </c>
      <c r="D8" s="6">
        <f>+D7*0.03</f>
        <v>42</v>
      </c>
    </row>
    <row r="9" spans="1:5" x14ac:dyDescent="0.2">
      <c r="A9" s="2" t="s">
        <v>5</v>
      </c>
      <c r="D9" s="5">
        <v>135</v>
      </c>
    </row>
    <row r="10" spans="1:5" x14ac:dyDescent="0.2">
      <c r="A10" s="2" t="s">
        <v>6</v>
      </c>
      <c r="D10" s="5">
        <v>80</v>
      </c>
    </row>
    <row r="11" spans="1:5" x14ac:dyDescent="0.2">
      <c r="D11" s="7"/>
    </row>
    <row r="12" spans="1:5" x14ac:dyDescent="0.2">
      <c r="A12" s="30" t="s">
        <v>7</v>
      </c>
      <c r="B12" s="30"/>
      <c r="C12" s="30"/>
      <c r="D12" s="31" t="s">
        <v>8</v>
      </c>
    </row>
    <row r="13" spans="1:5" x14ac:dyDescent="0.2">
      <c r="A13" s="2" t="s">
        <v>9</v>
      </c>
      <c r="D13" s="22">
        <f>+(D8/2000)*D9*D10</f>
        <v>226.8</v>
      </c>
      <c r="E13" s="2" t="s">
        <v>10</v>
      </c>
    </row>
    <row r="14" spans="1:5" x14ac:dyDescent="0.2">
      <c r="B14" s="2" t="s">
        <v>11</v>
      </c>
      <c r="D14" s="5">
        <v>10</v>
      </c>
    </row>
    <row r="15" spans="1:5" x14ac:dyDescent="0.2">
      <c r="B15" s="2" t="s">
        <v>12</v>
      </c>
      <c r="D15" s="22">
        <f>D13-D14</f>
        <v>216.8</v>
      </c>
    </row>
    <row r="16" spans="1:5" x14ac:dyDescent="0.2">
      <c r="D16" s="8"/>
    </row>
    <row r="17" spans="1:5" ht="17" thickBot="1" x14ac:dyDescent="0.25">
      <c r="A17" s="2" t="s">
        <v>13</v>
      </c>
      <c r="D17" s="9">
        <v>140</v>
      </c>
    </row>
    <row r="18" spans="1:5" ht="17" thickBot="1" x14ac:dyDescent="0.25">
      <c r="B18" s="2" t="s">
        <v>14</v>
      </c>
      <c r="D18" s="10">
        <f>+D15*D17</f>
        <v>30352</v>
      </c>
      <c r="E18" s="2" t="s">
        <v>15</v>
      </c>
    </row>
    <row r="20" spans="1:5" x14ac:dyDescent="0.2">
      <c r="A20" s="2" t="s">
        <v>16</v>
      </c>
    </row>
    <row r="21" spans="1:5" x14ac:dyDescent="0.2">
      <c r="B21" s="2" t="s">
        <v>17</v>
      </c>
      <c r="D21" s="11">
        <v>6</v>
      </c>
    </row>
    <row r="22" spans="1:5" x14ac:dyDescent="0.2">
      <c r="B22" s="2" t="s">
        <v>18</v>
      </c>
      <c r="D22" s="29">
        <v>150</v>
      </c>
    </row>
    <row r="23" spans="1:5" x14ac:dyDescent="0.2">
      <c r="B23" s="2" t="s">
        <v>19</v>
      </c>
      <c r="D23" s="12">
        <v>40000</v>
      </c>
    </row>
    <row r="24" spans="1:5" ht="17" thickBot="1" x14ac:dyDescent="0.25">
      <c r="B24" s="2" t="s">
        <v>20</v>
      </c>
      <c r="D24" s="21">
        <f>+D15/(D23/2000)</f>
        <v>10.84</v>
      </c>
      <c r="E24" s="2" t="s">
        <v>44</v>
      </c>
    </row>
    <row r="25" spans="1:5" ht="17" thickBot="1" x14ac:dyDescent="0.25">
      <c r="B25" s="2" t="s">
        <v>21</v>
      </c>
      <c r="D25" s="10">
        <f>+(D22*D21)*D24</f>
        <v>9756</v>
      </c>
      <c r="E25" s="2" t="s">
        <v>22</v>
      </c>
    </row>
    <row r="26" spans="1:5" x14ac:dyDescent="0.2">
      <c r="D26" s="13"/>
    </row>
    <row r="27" spans="1:5" x14ac:dyDescent="0.2">
      <c r="A27" s="2" t="s">
        <v>23</v>
      </c>
      <c r="D27" s="2"/>
      <c r="E27" s="14"/>
    </row>
    <row r="28" spans="1:5" ht="17" thickBot="1" x14ac:dyDescent="0.25">
      <c r="B28" s="2" t="s">
        <v>24</v>
      </c>
      <c r="D28" s="9">
        <v>0.25</v>
      </c>
      <c r="E28" s="14"/>
    </row>
    <row r="29" spans="1:5" ht="17" thickBot="1" x14ac:dyDescent="0.25">
      <c r="B29" s="2" t="s">
        <v>25</v>
      </c>
      <c r="D29" s="10">
        <f>+D10*D28*D9</f>
        <v>2700</v>
      </c>
    </row>
    <row r="30" spans="1:5" ht="17" thickBot="1" x14ac:dyDescent="0.25"/>
    <row r="31" spans="1:5" ht="17" thickBot="1" x14ac:dyDescent="0.25">
      <c r="A31" s="2" t="s">
        <v>26</v>
      </c>
      <c r="D31" s="15">
        <f>+D18+D25+D29</f>
        <v>42808</v>
      </c>
    </row>
    <row r="33" spans="1:5" x14ac:dyDescent="0.2">
      <c r="A33" s="30" t="s">
        <v>27</v>
      </c>
      <c r="B33" s="30"/>
      <c r="C33" s="30"/>
      <c r="D33" s="31" t="s">
        <v>43</v>
      </c>
    </row>
    <row r="34" spans="1:5" x14ac:dyDescent="0.2">
      <c r="A34" s="2" t="s">
        <v>28</v>
      </c>
      <c r="D34" s="22">
        <f>+D13</f>
        <v>226.8</v>
      </c>
    </row>
    <row r="35" spans="1:5" ht="17" thickBot="1" x14ac:dyDescent="0.25">
      <c r="B35" s="2" t="s">
        <v>29</v>
      </c>
      <c r="D35" s="9">
        <v>0</v>
      </c>
    </row>
    <row r="36" spans="1:5" ht="17" thickBot="1" x14ac:dyDescent="0.25">
      <c r="B36" s="2" t="s">
        <v>14</v>
      </c>
      <c r="D36" s="10">
        <f>+D34*D35</f>
        <v>0</v>
      </c>
    </row>
    <row r="37" spans="1:5" x14ac:dyDescent="0.2">
      <c r="D37" s="13"/>
    </row>
    <row r="38" spans="1:5" x14ac:dyDescent="0.2">
      <c r="A38" s="2" t="s">
        <v>30</v>
      </c>
    </row>
    <row r="39" spans="1:5" x14ac:dyDescent="0.2">
      <c r="B39" s="2" t="s">
        <v>17</v>
      </c>
      <c r="D39" s="11">
        <v>6</v>
      </c>
    </row>
    <row r="40" spans="1:5" x14ac:dyDescent="0.2">
      <c r="B40" s="2" t="s">
        <v>18</v>
      </c>
      <c r="D40" s="5">
        <v>300</v>
      </c>
      <c r="E40" s="2" t="s">
        <v>31</v>
      </c>
    </row>
    <row r="41" spans="1:5" x14ac:dyDescent="0.2">
      <c r="B41" s="2" t="s">
        <v>32</v>
      </c>
      <c r="D41" s="5">
        <v>40</v>
      </c>
    </row>
    <row r="42" spans="1:5" ht="17" thickBot="1" x14ac:dyDescent="0.25">
      <c r="B42" s="2" t="s">
        <v>33</v>
      </c>
      <c r="D42" s="21">
        <f>+D10/D41</f>
        <v>2</v>
      </c>
      <c r="E42" s="2" t="s">
        <v>34</v>
      </c>
    </row>
    <row r="43" spans="1:5" ht="17" thickBot="1" x14ac:dyDescent="0.25">
      <c r="B43" s="2" t="s">
        <v>35</v>
      </c>
      <c r="D43" s="10">
        <f>+(D39*D40)*D42</f>
        <v>3600</v>
      </c>
      <c r="E43" s="2" t="s">
        <v>36</v>
      </c>
    </row>
    <row r="45" spans="1:5" x14ac:dyDescent="0.2">
      <c r="A45" s="2" t="s">
        <v>37</v>
      </c>
    </row>
    <row r="46" spans="1:5" ht="17" thickBot="1" x14ac:dyDescent="0.25">
      <c r="B46" s="2" t="s">
        <v>38</v>
      </c>
      <c r="D46" s="9">
        <v>3.2</v>
      </c>
    </row>
    <row r="47" spans="1:5" ht="17" thickBot="1" x14ac:dyDescent="0.25">
      <c r="B47" s="2" t="s">
        <v>39</v>
      </c>
      <c r="D47" s="10">
        <f>+D46*D10*D9</f>
        <v>34560</v>
      </c>
      <c r="E47" s="2" t="s">
        <v>40</v>
      </c>
    </row>
    <row r="48" spans="1:5" ht="17" thickBot="1" x14ac:dyDescent="0.25"/>
    <row r="49" spans="1:9" ht="17" thickBot="1" x14ac:dyDescent="0.25">
      <c r="A49" s="2" t="s">
        <v>41</v>
      </c>
      <c r="D49" s="16">
        <f>+D36+D43+D47</f>
        <v>38160</v>
      </c>
    </row>
    <row r="51" spans="1:9" ht="14.5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</row>
    <row r="52" spans="1:9" x14ac:dyDescent="0.2">
      <c r="A52" s="17"/>
      <c r="B52" s="17"/>
      <c r="C52" s="17"/>
      <c r="D52" s="17"/>
      <c r="E52" s="17"/>
      <c r="F52" s="17"/>
      <c r="G52" s="17"/>
      <c r="H52" s="17"/>
      <c r="I52" s="17"/>
    </row>
    <row r="53" spans="1:9" x14ac:dyDescent="0.2">
      <c r="A53" s="17"/>
      <c r="B53" s="17"/>
      <c r="C53" s="17"/>
      <c r="D53" s="17"/>
      <c r="E53" s="18"/>
      <c r="F53" s="18"/>
      <c r="G53" s="18"/>
      <c r="H53" s="18"/>
      <c r="I53" s="18"/>
    </row>
    <row r="54" spans="1:9" x14ac:dyDescent="0.2">
      <c r="A54" s="19"/>
      <c r="B54" s="17"/>
      <c r="C54" s="17"/>
      <c r="D54" s="17"/>
      <c r="E54" s="17"/>
      <c r="F54" s="17"/>
      <c r="G54" s="17"/>
      <c r="H54" s="17"/>
      <c r="I54" s="17"/>
    </row>
    <row r="55" spans="1:9" ht="14.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</row>
    <row r="56" spans="1:9" x14ac:dyDescent="0.2">
      <c r="A56" s="17"/>
      <c r="B56" s="17"/>
      <c r="C56" s="17"/>
      <c r="D56" s="17"/>
      <c r="E56" s="17"/>
      <c r="F56" s="17"/>
      <c r="G56" s="17"/>
      <c r="H56" s="17"/>
      <c r="I56" s="17"/>
    </row>
    <row r="57" spans="1:9" x14ac:dyDescent="0.2">
      <c r="A57" s="17"/>
      <c r="B57" s="17"/>
      <c r="C57" s="17"/>
      <c r="D57" s="17"/>
    </row>
    <row r="58" spans="1:9" x14ac:dyDescent="0.2">
      <c r="A58" s="17"/>
      <c r="B58" s="17"/>
      <c r="C58" s="17"/>
      <c r="D58" s="17"/>
    </row>
    <row r="59" spans="1:9" x14ac:dyDescent="0.2">
      <c r="A59" s="17"/>
      <c r="B59" s="17"/>
      <c r="C59" s="17"/>
      <c r="D59" s="17"/>
    </row>
  </sheetData>
  <sheetProtection algorithmName="SHA-512" hashValue="rPROlJxbLAVWa6nPi/6peEBOPLlSMeIHQn6LVTICVohsx17LudEzlyzS0vrDje2lL3e/Xii/AuM9mlRHrAc2jA==" saltValue="+S6oGcS7m0lp+2i75Ei8jw==" spinCount="100000" sheet="1" selectLockedCells="1"/>
  <pageMargins left="0.25" right="0.25" top="0.75" bottom="0.75" header="0.3" footer="0.3"/>
  <pageSetup scale="99" fitToHeight="0" orientation="portrait" r:id="rId1"/>
  <rowBreaks count="1" manualBreakCount="1"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F4:I21"/>
  <sheetViews>
    <sheetView workbookViewId="0">
      <selection activeCell="I12" sqref="I12"/>
    </sheetView>
  </sheetViews>
  <sheetFormatPr baseColWidth="10" defaultColWidth="8.83203125" defaultRowHeight="15" x14ac:dyDescent="0.2"/>
  <sheetData>
    <row r="4" spans="6:9" ht="33" x14ac:dyDescent="0.2">
      <c r="F4" s="32" t="s">
        <v>57</v>
      </c>
      <c r="G4" s="32"/>
      <c r="H4" s="32"/>
      <c r="I4" s="32"/>
    </row>
    <row r="5" spans="6:9" ht="18" x14ac:dyDescent="0.2">
      <c r="F5" s="33" t="s">
        <v>68</v>
      </c>
      <c r="G5" s="33"/>
      <c r="H5" s="33"/>
      <c r="I5" s="33"/>
    </row>
    <row r="6" spans="6:9" ht="18" x14ac:dyDescent="0.2">
      <c r="F6" s="33"/>
      <c r="G6" s="33"/>
      <c r="H6" s="33"/>
      <c r="I6" s="33"/>
    </row>
    <row r="8" spans="6:9" ht="20" x14ac:dyDescent="0.2">
      <c r="F8" s="34" t="s">
        <v>58</v>
      </c>
    </row>
    <row r="9" spans="6:9" ht="16" x14ac:dyDescent="0.2">
      <c r="F9" s="35" t="s">
        <v>59</v>
      </c>
      <c r="G9" s="35"/>
      <c r="H9" s="35"/>
      <c r="I9" s="35"/>
    </row>
    <row r="11" spans="6:9" ht="20" x14ac:dyDescent="0.2">
      <c r="F11" s="34" t="s">
        <v>60</v>
      </c>
    </row>
    <row r="12" spans="6:9" ht="16" x14ac:dyDescent="0.2">
      <c r="F12" s="35" t="s">
        <v>61</v>
      </c>
      <c r="G12" s="35"/>
      <c r="H12" s="35"/>
      <c r="I12" s="35"/>
    </row>
    <row r="14" spans="6:9" ht="20" x14ac:dyDescent="0.2">
      <c r="F14" s="34" t="s">
        <v>62</v>
      </c>
    </row>
    <row r="15" spans="6:9" ht="16" x14ac:dyDescent="0.2">
      <c r="F15" s="36" t="s">
        <v>63</v>
      </c>
      <c r="G15" s="35"/>
      <c r="H15" s="35"/>
      <c r="I15" s="35"/>
    </row>
    <row r="17" spans="6:9" ht="20" x14ac:dyDescent="0.2">
      <c r="F17" s="34" t="s">
        <v>64</v>
      </c>
    </row>
    <row r="18" spans="6:9" ht="16" x14ac:dyDescent="0.2">
      <c r="F18" s="35" t="s">
        <v>65</v>
      </c>
      <c r="G18" s="35"/>
      <c r="H18" s="35"/>
      <c r="I18" s="35"/>
    </row>
    <row r="20" spans="6:9" ht="20" x14ac:dyDescent="0.2">
      <c r="F20" s="34" t="s">
        <v>66</v>
      </c>
    </row>
    <row r="21" spans="6:9" ht="16" x14ac:dyDescent="0.2">
      <c r="F21" s="36" t="s">
        <v>67</v>
      </c>
      <c r="G21" s="36"/>
      <c r="H21" s="36"/>
      <c r="I21" s="36"/>
    </row>
  </sheetData>
  <sheetProtection algorithmName="SHA-512" hashValue="ghq6ya07xB9OfAArdpKVdDis+CU/D2Ng17SfcOokVLMXaPp5TIfCXwcfZkJUBMF0OI9dIXiLPuc/hC1Rbv9D6A==" saltValue="8//ZHjP/7lSvjBDCCOdhrg==" spinCount="100000" sheet="1"/>
  <mergeCells count="1">
    <mergeCell ref="F4:I4"/>
  </mergeCells>
  <hyperlinks>
    <hyperlink ref="F15" r:id="rId1" xr:uid="{2766B0C6-1D9C-3D49-AE51-35DF61D32BB8}"/>
    <hyperlink ref="F21:I21" r:id="rId2" display="extension.sdstate.edu " xr:uid="{B1B8675E-12B4-A243-A903-5BE6678B9A89}"/>
  </hyperlinks>
  <pageMargins left="0.7" right="0.7" top="0.75" bottom="0.75" header="0.3" footer="0.3"/>
  <pageSetup scale="87" fitToHeight="0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Read Me</vt:lpstr>
      <vt:lpstr>Evaluation </vt:lpstr>
      <vt:lpstr>Contact </vt:lpstr>
      <vt:lpstr>'Evaluation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Moorse, Kira</cp:lastModifiedBy>
  <cp:lastPrinted>2022-05-06T12:52:07Z</cp:lastPrinted>
  <dcterms:created xsi:type="dcterms:W3CDTF">2018-04-09T16:09:20Z</dcterms:created>
  <dcterms:modified xsi:type="dcterms:W3CDTF">2026-05-20T21:17:08Z</dcterms:modified>
</cp:coreProperties>
</file>