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kiragifford/Desktop/"/>
    </mc:Choice>
  </mc:AlternateContent>
  <xr:revisionPtr revIDLastSave="0" documentId="13_ncr:1_{4A60BBB6-D64E-C041-8CB4-8C305D7E5665}" xr6:coauthVersionLast="47" xr6:coauthVersionMax="47" xr10:uidLastSave="{00000000-0000-0000-0000-000000000000}"/>
  <bookViews>
    <workbookView xWindow="19640" yWindow="600" windowWidth="30280" windowHeight="26200" xr2:uid="{7CAE7CAB-3959-4C6A-A711-721F13A14FCE}"/>
  </bookViews>
  <sheets>
    <sheet name="Read Me" sheetId="1" r:id="rId1"/>
    <sheet name="Calculator" sheetId="3" r:id="rId2"/>
    <sheet name="Contac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8" i="3" l="1"/>
  <c r="B19" i="3" s="1"/>
  <c r="B20" i="3" l="1"/>
</calcChain>
</file>

<file path=xl/sharedStrings.xml><?xml version="1.0" encoding="utf-8"?>
<sst xmlns="http://schemas.openxmlformats.org/spreadsheetml/2006/main" count="78" uniqueCount="76">
  <si>
    <t>SDSU Extension Tile Drainage Economics Calculator</t>
  </si>
  <si>
    <t xml:space="preserve">This spreadsheet is intended for educational purposes only.  The authors and distributors of the </t>
  </si>
  <si>
    <t xml:space="preserve">template assume no liability for use or misuse of this template or the decisions which result. </t>
  </si>
  <si>
    <t xml:space="preserve">South Dakota State University Extension is an equal opportunity provider and employer in accordance </t>
  </si>
  <si>
    <t xml:space="preserve">with the nondiscrimination policies of South Dakota State University, the South Dakota Board of Regents </t>
  </si>
  <si>
    <t xml:space="preserve">and the United States Department of Agriculture. 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</si>
  <si>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</si>
  <si>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>Value</t>
  </si>
  <si>
    <t>Cost of Tile Installation ($/acre)</t>
  </si>
  <si>
    <t>Discount Rate (%)</t>
  </si>
  <si>
    <t>Corn Price ($/bu)</t>
  </si>
  <si>
    <t>Soybean Price ($/bu)</t>
  </si>
  <si>
    <t>Expected Yield Increase from Tile Drainage on Corn Acres (bu/acre)</t>
  </si>
  <si>
    <t>Expected Yield Increase from Tile Drainage on Soybean Acres (bu/acre)</t>
  </si>
  <si>
    <t>Tile Drainage Investment Calculator</t>
  </si>
  <si>
    <t>Data</t>
  </si>
  <si>
    <t>Results</t>
  </si>
  <si>
    <t>Payback Period (years)</t>
  </si>
  <si>
    <t>Annual Maintenance Cost ($/acre)</t>
  </si>
  <si>
    <t>Lifespan of Tile (years)</t>
  </si>
  <si>
    <t>Net Annual Returns from Tile Drainage ($/acre)</t>
  </si>
  <si>
    <t>Average Yearly Revenue from Yield Increase for a Corn-Soy Rotation ($/acre)</t>
  </si>
  <si>
    <t>Net Present Value of Investment (2025 Dollars)</t>
  </si>
  <si>
    <t>Using the Tile Drainage Investment Calculator</t>
  </si>
  <si>
    <t>If NPV &gt; 0, invest. If NPV &lt; 0, do not invest. If NPV = 0, no difference between investing or not investing.</t>
  </si>
  <si>
    <t>This spreadsheet may be used to analyze the investment decision of installing tile drainage in South Dakota</t>
  </si>
  <si>
    <t xml:space="preserve">from an economic perspective. The pre-filled items are estimates, and the spreadsheet is best utilized by </t>
  </si>
  <si>
    <t>input their own information into these cells.</t>
  </si>
  <si>
    <t xml:space="preserve">inputting your own numbers and data. The yellow cells in the spreadsheet are editable and the producer can </t>
  </si>
  <si>
    <t>Tile drainage is usually a long-term investment, with tile systems typically lasting between 50 and 100 years.</t>
  </si>
  <si>
    <t xml:space="preserve">Tile drainage systems have the potential to generate additional returns from increased crop yield. Without </t>
  </si>
  <si>
    <t xml:space="preserve">an increase in crop yield, it is typically difficult to justify the installation of a tile drainage system from an </t>
  </si>
  <si>
    <t xml:space="preserve">economic perspective. This calculator makes the assumptions that the field is in a corn-soybean rotation and the </t>
  </si>
  <si>
    <t xml:space="preserve">of tile drainage are not considered in this model. </t>
  </si>
  <si>
    <t>Standard numbers are input into the model based on current economic conditions, but farmers are encouraged</t>
  </si>
  <si>
    <t>to plug in their own estimates. The data that can be inputted are as follows:</t>
  </si>
  <si>
    <r>
      <rPr>
        <b/>
        <sz val="12"/>
        <rFont val="Arial"/>
        <family val="2"/>
      </rPr>
      <t>Cost of Tile Installation ($/acre)</t>
    </r>
    <r>
      <rPr>
        <sz val="12"/>
        <rFont val="Arial"/>
        <family val="2"/>
      </rPr>
      <t>- The total per acre cost of installing the tile drainage</t>
    </r>
  </si>
  <si>
    <r>
      <t>Expected Yield Increase from Tile Drainage on Corn Acres (bu/acre)</t>
    </r>
    <r>
      <rPr>
        <sz val="12"/>
        <rFont val="Arial"/>
        <family val="2"/>
      </rPr>
      <t xml:space="preserve">- This is an estimate of how much the  </t>
    </r>
  </si>
  <si>
    <t xml:space="preserve">corn yield on the field would increase from the installation of tile drainage. There is not a lot of data about the </t>
  </si>
  <si>
    <t xml:space="preserve">typical yield response to tile drainage in South Dakota, but some studies from other states suggest a 10-15% </t>
  </si>
  <si>
    <t>yield increase. Yield increase will vary depending on the characteristics of the field.</t>
  </si>
  <si>
    <t>soybean yield on the field would increase from the installation of tile drainage.</t>
  </si>
  <si>
    <r>
      <t>Expected Yield Increase from Tile Drainage on Soybean Acres (bu/acre)</t>
    </r>
    <r>
      <rPr>
        <sz val="12"/>
        <rFont val="Arial"/>
        <family val="2"/>
      </rPr>
      <t>- This is an estimate of how much the</t>
    </r>
  </si>
  <si>
    <r>
      <t>Lifespan of Tile (years)</t>
    </r>
    <r>
      <rPr>
        <sz val="12"/>
        <rFont val="Arial"/>
        <family val="2"/>
      </rPr>
      <t>- How many years the tile is expected to last.</t>
    </r>
  </si>
  <si>
    <r>
      <t>Discount Rate (%)</t>
    </r>
    <r>
      <rPr>
        <sz val="12"/>
        <rFont val="Arial"/>
        <family val="2"/>
      </rPr>
      <t xml:space="preserve">- The interest rate used to discount future dollars into today's dollars to find the present value. </t>
    </r>
  </si>
  <si>
    <r>
      <t>Annual Maintenance Cost ($/acre)-</t>
    </r>
    <r>
      <rPr>
        <sz val="12"/>
        <rFont val="Arial"/>
        <family val="2"/>
      </rPr>
      <t xml:space="preserve">Tile drainage may need maintenance, such as unplugging clogged </t>
    </r>
  </si>
  <si>
    <t xml:space="preserve">The main calculation of interest is the Net Present Value (NPV), and some other metrics are also </t>
  </si>
  <si>
    <t xml:space="preserve">included in the results box. </t>
  </si>
  <si>
    <r>
      <t xml:space="preserve">Corn Price ($/bu)- </t>
    </r>
    <r>
      <rPr>
        <sz val="12"/>
        <rFont val="Arial"/>
        <family val="2"/>
      </rPr>
      <t>Long-run projection of the corn price over the life of the investment.</t>
    </r>
  </si>
  <si>
    <r>
      <t>Soybean Price ($/bu)</t>
    </r>
    <r>
      <rPr>
        <sz val="12"/>
        <rFont val="Arial"/>
        <family val="2"/>
      </rPr>
      <t>- Long-run projection of the soybean price over the life of the investment.</t>
    </r>
  </si>
  <si>
    <r>
      <t>Average Yearly Revenue from Yield Increase for a Corn-Soy Rotation ($/acre)-</t>
    </r>
    <r>
      <rPr>
        <sz val="12"/>
        <rFont val="Arial"/>
        <family val="2"/>
      </rPr>
      <t xml:space="preserve"> This is the average of the </t>
    </r>
  </si>
  <si>
    <t xml:space="preserve">expected increase in corn yield multiplied by the long-run projected corn price and the expected increase in soybean </t>
  </si>
  <si>
    <t>yield multiplied by the long-run projected soybean price.</t>
  </si>
  <si>
    <r>
      <t xml:space="preserve">Net Annual Returns from Tile Drainage ($/acre)- </t>
    </r>
    <r>
      <rPr>
        <sz val="12"/>
        <rFont val="Arial"/>
        <family val="2"/>
      </rPr>
      <t xml:space="preserve">This is the average yearly revenue from yield increased for </t>
    </r>
  </si>
  <si>
    <t>a corn-soy rotation minus the annual maintenance cost of the tile drainage system.</t>
  </si>
  <si>
    <r>
      <t xml:space="preserve">Net Present Value of Investment (2025 Dollars)- </t>
    </r>
    <r>
      <rPr>
        <sz val="12"/>
        <rFont val="Arial"/>
        <family val="2"/>
      </rPr>
      <t xml:space="preserve">This is the value of the tile drainage investment in today's </t>
    </r>
  </si>
  <si>
    <t>You can input the current agricultural loan rate for this value.</t>
  </si>
  <si>
    <t xml:space="preserve">tiles, so an annual per acre maintenance cost is added to account for this.  If you do not want to include this cost, </t>
  </si>
  <si>
    <t xml:space="preserve">you can set the value to 0. </t>
  </si>
  <si>
    <t xml:space="preserve">dollars. Typically, if the net present value is positive, you would invest, and if the net present value is </t>
  </si>
  <si>
    <t>negative, you would not invest. If the net present value is 0, then there is no difference between investing and not investing.</t>
  </si>
  <si>
    <t>net annual returns the system generates.</t>
  </si>
  <si>
    <r>
      <t xml:space="preserve">Payback Period (years)- </t>
    </r>
    <r>
      <rPr>
        <sz val="12"/>
        <rFont val="Arial"/>
        <family val="2"/>
      </rPr>
      <t xml:space="preserve">This is how many years it would take the tile drainage system to pay for itself based on the </t>
    </r>
  </si>
  <si>
    <t>The number of years it takes for the tile drainage system to pay for itself.</t>
  </si>
  <si>
    <t>tile drainage system installation is not being financed through a loan. Tax or environmental implications</t>
  </si>
  <si>
    <t>Sarah Sellars</t>
  </si>
  <si>
    <t>Assistant Professor &amp; SDSU Extension Sustainable Farm &amp; Food Systems Specialist</t>
  </si>
  <si>
    <t>Location</t>
  </si>
  <si>
    <t>South Dakota State University, Harding Hall 209, Box 2220</t>
  </si>
  <si>
    <t>Brookings, SD 57007</t>
  </si>
  <si>
    <t>Phone</t>
  </si>
  <si>
    <t>(605) 688-4873</t>
  </si>
  <si>
    <t>Email</t>
  </si>
  <si>
    <t xml:space="preserve">sarah.sellars@sdstate.edu </t>
  </si>
  <si>
    <t>Website</t>
  </si>
  <si>
    <t xml:space="preserve">extension.sdstate.edu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</si>
</sst>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4"/>
      <color rgb="FF0034A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4" fontId="6" fillId="0" borderId="0" xfId="1" applyNumberFormat="1" applyFont="1"/>
    <xf numFmtId="0" fontId="2" fillId="0" borderId="0" xfId="2" applyFont="1"/>
    <xf numFmtId="0" fontId="7" fillId="0" borderId="0" xfId="1" applyFont="1"/>
    <xf numFmtId="0" fontId="2" fillId="0" borderId="0" xfId="1" applyFont="1" applyAlignment="1">
      <alignment vertical="top"/>
    </xf>
    <xf numFmtId="0" fontId="2" fillId="0" borderId="0" xfId="1" applyFont="1"/>
    <xf numFmtId="0" fontId="2" fillId="0" borderId="0" xfId="0" applyFont="1" applyAlignment="1">
      <alignment horizontal="left" vertical="top"/>
    </xf>
    <xf numFmtId="0" fontId="9" fillId="0" borderId="0" xfId="3" applyFont="1" applyBorder="1" applyAlignment="1">
      <alignment horizontal="left" vertical="top"/>
    </xf>
    <xf numFmtId="0" fontId="7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3" fillId="0" borderId="0" xfId="0" applyFont="1" applyAlignment="1">
      <alignment horizontal="left"/>
    </xf>
    <xf numFmtId="0" fontId="14" fillId="0" borderId="0" xfId="0" applyFont="1"/>
    <xf numFmtId="0" fontId="15" fillId="0" borderId="1" xfId="0" applyFont="1" applyBorder="1"/>
    <xf numFmtId="0" fontId="15" fillId="0" borderId="3" xfId="0" applyFont="1" applyBorder="1"/>
    <xf numFmtId="0" fontId="14" fillId="0" borderId="5" xfId="0" applyFont="1" applyBorder="1"/>
    <xf numFmtId="164" fontId="14" fillId="0" borderId="0" xfId="0" applyNumberFormat="1" applyFont="1"/>
    <xf numFmtId="0" fontId="14" fillId="0" borderId="7" xfId="0" applyFont="1" applyBorder="1"/>
    <xf numFmtId="0" fontId="14" fillId="0" borderId="4" xfId="0" applyFont="1" applyBorder="1"/>
    <xf numFmtId="0" fontId="14" fillId="0" borderId="3" xfId="0" applyFont="1" applyBorder="1"/>
    <xf numFmtId="164" fontId="14" fillId="0" borderId="6" xfId="0" applyNumberFormat="1" applyFont="1" applyBorder="1"/>
    <xf numFmtId="164" fontId="14" fillId="0" borderId="8" xfId="0" applyNumberFormat="1" applyFont="1" applyBorder="1"/>
    <xf numFmtId="1" fontId="14" fillId="0" borderId="2" xfId="0" applyNumberFormat="1" applyFont="1" applyBorder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5" fontId="14" fillId="2" borderId="6" xfId="4" applyNumberFormat="1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164" fontId="14" fillId="2" borderId="8" xfId="0" applyNumberFormat="1" applyFont="1" applyFill="1" applyBorder="1" applyProtection="1">
      <protection locked="0"/>
    </xf>
    <xf numFmtId="9" fontId="14" fillId="2" borderId="8" xfId="0" applyNumberFormat="1" applyFont="1" applyFill="1" applyBorder="1" applyProtection="1">
      <protection locked="0"/>
    </xf>
    <xf numFmtId="0" fontId="14" fillId="2" borderId="2" xfId="0" applyFont="1" applyFill="1" applyBorder="1" applyProtection="1">
      <protection locked="0"/>
    </xf>
    <xf numFmtId="0" fontId="17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9" fillId="0" borderId="0" xfId="3" applyFont="1" applyAlignment="1">
      <alignment horizontal="left"/>
    </xf>
    <xf numFmtId="0" fontId="11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</cellXfs>
  <cellStyles count="5">
    <cellStyle name="Currency" xfId="4" builtinId="4"/>
    <cellStyle name="Hyperlink" xfId="3" builtinId="8"/>
    <cellStyle name="Normal" xfId="0" builtinId="0"/>
    <cellStyle name="Normal 2" xfId="1" xr:uid="{7266897E-E45C-4124-A1FB-3FE8989C5ADE}"/>
    <cellStyle name="Normal 4" xfId="2" xr:uid="{22A2DAF9-54EE-4790-85C9-724C1456D18F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A44"/>
      <color rgb="FF0033A0"/>
      <color rgb="FFFFD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125095</xdr:colOff>
      <xdr:row>1</xdr:row>
      <xdr:rowOff>120650</xdr:rowOff>
    </xdr:from>
    <xdr:to>
      <xdr:col>11</xdr:col>
      <xdr:colOff>69453</xdr:colOff>
      <xdr:row>4</xdr:row>
      <xdr:rowOff>20885</xdr:rowOff>
    </xdr:to>
    <xdr:pic>
      <xdr:nvPicPr>
        <xdr:cNvPr id="5" name="Picture 4" descr="South Dakota State University Extension logo">
          <a:extLst>
            <a:ext uri="{FF2B5EF4-FFF2-40B4-BE49-F238E27FC236}">
              <a16:creationId xmlns:a16="http://schemas.microsoft.com/office/drawing/2014/main" id="{D258C5D6-B696-4BA3-9191-A0DB9B47C65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8795" y="311150"/>
          <a:ext cx="2636758" cy="687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4</xdr:col>
      <xdr:colOff>608303</xdr:colOff>
      <xdr:row>3</xdr:row>
      <xdr:rowOff>33585</xdr:rowOff>
    </xdr:to>
    <xdr:pic>
      <xdr:nvPicPr>
        <xdr:cNvPr id="4" name="Picture 3" descr="South Dakota State University Extension logo">
          <a:extLst>
            <a:ext uri="{FF2B5EF4-FFF2-40B4-BE49-F238E27FC236}">
              <a16:creationId xmlns:a16="http://schemas.microsoft.com/office/drawing/2014/main" id="{A8C274F2-CCD3-4D84-8D54-3AA0C0084CE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19600" y="295275"/>
          <a:ext cx="2608553" cy="763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1</xdr:row>
      <xdr:rowOff>38100</xdr:rowOff>
    </xdr:from>
    <xdr:to>
      <xdr:col>5</xdr:col>
      <xdr:colOff>365932</xdr:colOff>
      <xdr:row>5</xdr:row>
      <xdr:rowOff>152400</xdr:rowOff>
    </xdr:to>
    <xdr:pic>
      <xdr:nvPicPr>
        <xdr:cNvPr id="2" name="Picture 1" descr="SDSU Extension Logo&#10;">
          <a:extLst>
            <a:ext uri="{FF2B5EF4-FFF2-40B4-BE49-F238E27FC236}">
              <a16:creationId xmlns:a16="http://schemas.microsoft.com/office/drawing/2014/main" id="{8CD84185-AF0F-F442-B145-5058CF54A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228600"/>
          <a:ext cx="3401232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8</xdr:row>
      <xdr:rowOff>0</xdr:rowOff>
    </xdr:from>
    <xdr:to>
      <xdr:col>4</xdr:col>
      <xdr:colOff>152400</xdr:colOff>
      <xdr:row>18</xdr:row>
      <xdr:rowOff>177800</xdr:rowOff>
    </xdr:to>
    <xdr:pic>
      <xdr:nvPicPr>
        <xdr:cNvPr id="3" name="Picture 2" descr="Sarah Sellars portrait&#10;">
          <a:extLst>
            <a:ext uri="{FF2B5EF4-FFF2-40B4-BE49-F238E27FC236}">
              <a16:creationId xmlns:a16="http://schemas.microsoft.com/office/drawing/2014/main" id="{1776EDCD-2B61-8A40-A75A-64D8354BB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524000"/>
          <a:ext cx="2552700" cy="255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tension.sdstate.ed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sarah.sellars@sd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92D7-288E-4DB2-B281-0DE0F2CE09AA}">
  <sheetPr codeName="Sheet1">
    <tabColor rgb="FFFF0000"/>
    <pageSetUpPr fitToPage="1"/>
  </sheetPr>
  <dimension ref="A1:K81"/>
  <sheetViews>
    <sheetView tabSelected="1" topLeftCell="A2" workbookViewId="0">
      <selection activeCell="L68" sqref="L68"/>
    </sheetView>
  </sheetViews>
  <sheetFormatPr baseColWidth="10" defaultColWidth="8.83203125" defaultRowHeight="15" x14ac:dyDescent="0.2"/>
  <cols>
    <col min="2" max="2" width="9.83203125" bestFit="1" customWidth="1"/>
    <col min="3" max="3" width="17.83203125" bestFit="1" customWidth="1"/>
  </cols>
  <sheetData>
    <row r="1" spans="1:11" ht="15.5" customHeight="1" x14ac:dyDescent="0.2"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1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1" customHeight="1" x14ac:dyDescent="0.2">
      <c r="A3" s="27" t="s">
        <v>0</v>
      </c>
      <c r="B3" s="27"/>
      <c r="C3" s="29"/>
      <c r="D3" s="27"/>
      <c r="E3" s="27"/>
      <c r="F3" s="27"/>
      <c r="G3" s="27"/>
      <c r="H3" s="14"/>
      <c r="I3" s="14"/>
      <c r="J3" s="14"/>
      <c r="K3" s="14"/>
    </row>
    <row r="4" spans="1:11" ht="20" x14ac:dyDescent="0.2">
      <c r="A4" s="26"/>
      <c r="B4" s="26"/>
      <c r="D4" s="26"/>
      <c r="E4" s="26"/>
      <c r="F4" s="26"/>
      <c r="G4" s="28"/>
      <c r="H4" s="1"/>
      <c r="I4" s="1"/>
      <c r="J4" s="1"/>
    </row>
    <row r="5" spans="1:11" ht="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16" x14ac:dyDescent="0.2">
      <c r="A6" s="1"/>
      <c r="B6" s="2">
        <v>46107</v>
      </c>
      <c r="C6" s="3"/>
      <c r="D6" s="4"/>
      <c r="E6" s="3"/>
      <c r="F6" s="3"/>
      <c r="G6" s="3"/>
      <c r="H6" s="3"/>
      <c r="I6" s="3"/>
      <c r="J6" s="3"/>
    </row>
    <row r="7" spans="1:11" ht="16" x14ac:dyDescent="0.2">
      <c r="A7" s="4"/>
      <c r="B7" s="3"/>
      <c r="C7" s="3"/>
      <c r="D7" s="4"/>
      <c r="E7" s="3"/>
      <c r="F7" s="3"/>
      <c r="G7" s="3"/>
      <c r="H7" s="3"/>
      <c r="I7" s="3"/>
      <c r="J7" s="3"/>
    </row>
    <row r="9" spans="1:11" ht="16" x14ac:dyDescent="0.2">
      <c r="A9" s="40" t="s">
        <v>25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ht="15.5" customHeight="1" x14ac:dyDescent="0.2">
      <c r="A10" s="5" t="s">
        <v>26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5.5" customHeight="1" x14ac:dyDescent="0.2">
      <c r="A11" s="5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5.5" customHeight="1" x14ac:dyDescent="0.2">
      <c r="A12" s="10" t="s">
        <v>27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5.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5.5" customHeight="1" x14ac:dyDescent="0.2">
      <c r="A14" s="12" t="s">
        <v>23</v>
      </c>
      <c r="B14" s="13"/>
      <c r="C14" s="13"/>
      <c r="D14" s="13"/>
      <c r="E14" s="13"/>
      <c r="F14" s="5"/>
      <c r="G14" s="5"/>
      <c r="H14" s="5"/>
      <c r="I14" s="5"/>
      <c r="J14" s="5"/>
      <c r="K14" s="1"/>
    </row>
    <row r="15" spans="1:11" ht="15.5" customHeight="1" x14ac:dyDescent="0.2">
      <c r="A15" s="5" t="s">
        <v>29</v>
      </c>
      <c r="B15" s="5"/>
      <c r="C15" s="5"/>
      <c r="D15" s="5"/>
      <c r="E15" s="5"/>
      <c r="F15" s="5"/>
      <c r="G15" s="5"/>
      <c r="H15" s="5"/>
      <c r="I15" s="5"/>
      <c r="J15" s="5"/>
      <c r="K15" s="1"/>
    </row>
    <row r="16" spans="1:11" ht="15.5" customHeight="1" x14ac:dyDescent="0.2">
      <c r="A16" s="5" t="s">
        <v>30</v>
      </c>
      <c r="B16" s="5"/>
      <c r="C16" s="5"/>
      <c r="D16" s="5"/>
      <c r="E16" s="5"/>
      <c r="F16" s="5"/>
      <c r="G16" s="5"/>
      <c r="H16" s="5"/>
      <c r="I16" s="5"/>
      <c r="J16" s="5"/>
      <c r="K16" s="1"/>
    </row>
    <row r="17" spans="1:11" ht="15.5" customHeight="1" x14ac:dyDescent="0.2">
      <c r="A17" s="5" t="s">
        <v>31</v>
      </c>
      <c r="B17" s="5"/>
      <c r="C17" s="5"/>
      <c r="D17" s="5"/>
      <c r="E17" s="5"/>
      <c r="F17" s="5"/>
      <c r="G17" s="5"/>
      <c r="H17" s="5"/>
      <c r="I17" s="5"/>
      <c r="J17" s="5"/>
      <c r="K17" s="1"/>
    </row>
    <row r="18" spans="1:11" ht="15.5" customHeight="1" x14ac:dyDescent="0.2">
      <c r="A18" s="5" t="s">
        <v>32</v>
      </c>
      <c r="B18" s="5"/>
      <c r="C18" s="5"/>
      <c r="D18" s="5"/>
      <c r="E18" s="5"/>
      <c r="F18" s="5"/>
      <c r="G18" s="5"/>
      <c r="H18" s="5"/>
      <c r="I18" s="5"/>
      <c r="J18" s="5"/>
      <c r="K18" s="1"/>
    </row>
    <row r="19" spans="1:11" ht="15.5" customHeight="1" x14ac:dyDescent="0.2">
      <c r="A19" s="5" t="s">
        <v>64</v>
      </c>
      <c r="B19" s="5"/>
      <c r="C19" s="5"/>
      <c r="D19" s="5"/>
      <c r="E19" s="5"/>
      <c r="F19" s="5"/>
      <c r="G19" s="5"/>
      <c r="H19" s="5"/>
      <c r="I19" s="5"/>
      <c r="J19" s="5"/>
      <c r="K19" s="1"/>
    </row>
    <row r="20" spans="1:11" ht="15.5" customHeight="1" x14ac:dyDescent="0.2">
      <c r="A20" s="5" t="s">
        <v>33</v>
      </c>
      <c r="B20" s="5"/>
      <c r="C20" s="5"/>
      <c r="D20" s="5"/>
      <c r="E20" s="5"/>
      <c r="F20" s="5"/>
      <c r="G20" s="5"/>
      <c r="H20" s="5"/>
      <c r="I20" s="5"/>
      <c r="J20" s="5"/>
      <c r="K20" s="1"/>
    </row>
    <row r="21" spans="1:11" ht="15.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1"/>
    </row>
    <row r="22" spans="1:11" ht="15.5" customHeight="1" x14ac:dyDescent="0.2">
      <c r="A22" s="39" t="s">
        <v>15</v>
      </c>
      <c r="B22" s="39"/>
      <c r="C22" s="5"/>
      <c r="D22" s="5"/>
      <c r="E22" s="5"/>
      <c r="F22" s="5"/>
      <c r="G22" s="5"/>
      <c r="H22" s="5"/>
      <c r="I22" s="5"/>
      <c r="J22" s="5"/>
      <c r="K22" s="1"/>
    </row>
    <row r="23" spans="1:11" ht="15.5" customHeight="1" x14ac:dyDescent="0.2">
      <c r="A23" s="10" t="s">
        <v>34</v>
      </c>
      <c r="B23" s="11"/>
      <c r="C23" s="5"/>
      <c r="D23" s="5"/>
      <c r="E23" s="5"/>
      <c r="F23" s="5"/>
      <c r="G23" s="5"/>
      <c r="H23" s="5"/>
      <c r="I23" s="5"/>
      <c r="J23" s="5"/>
      <c r="K23" s="1"/>
    </row>
    <row r="24" spans="1:11" ht="15.5" customHeight="1" x14ac:dyDescent="0.2">
      <c r="A24" s="10" t="s">
        <v>35</v>
      </c>
      <c r="B24" s="11"/>
      <c r="C24" s="5"/>
      <c r="D24" s="5"/>
      <c r="E24" s="5"/>
      <c r="F24" s="5"/>
      <c r="G24" s="5"/>
      <c r="H24" s="5"/>
      <c r="I24" s="5"/>
      <c r="J24" s="5"/>
      <c r="K24" s="1"/>
    </row>
    <row r="25" spans="1:11" ht="15.5" customHeight="1" x14ac:dyDescent="0.2">
      <c r="A25" s="10"/>
      <c r="B25" s="11"/>
      <c r="C25" s="5"/>
      <c r="D25" s="5"/>
      <c r="E25" s="5"/>
      <c r="F25" s="5"/>
      <c r="G25" s="5"/>
      <c r="H25" s="5"/>
      <c r="I25" s="5"/>
      <c r="J25" s="5"/>
      <c r="K25" s="1"/>
    </row>
    <row r="26" spans="1:11" ht="15.5" customHeight="1" x14ac:dyDescent="0.2">
      <c r="A26" s="10" t="s">
        <v>36</v>
      </c>
      <c r="B26" s="11"/>
      <c r="C26" s="5"/>
      <c r="D26" s="5"/>
      <c r="E26" s="5"/>
      <c r="F26" s="5"/>
      <c r="G26" s="5"/>
      <c r="H26" s="5"/>
      <c r="I26" s="5"/>
      <c r="J26" s="5"/>
      <c r="K26" s="1"/>
    </row>
    <row r="27" spans="1:11" ht="15.5" customHeight="1" x14ac:dyDescent="0.2">
      <c r="A27" s="10"/>
      <c r="B27" s="11"/>
      <c r="C27" s="5"/>
      <c r="D27" s="5"/>
      <c r="E27" s="5"/>
      <c r="F27" s="5"/>
      <c r="G27" s="5"/>
      <c r="H27" s="5"/>
      <c r="I27" s="5"/>
      <c r="J27" s="5"/>
      <c r="K27" s="1"/>
    </row>
    <row r="28" spans="1:11" ht="15.5" customHeight="1" x14ac:dyDescent="0.2">
      <c r="A28" s="11" t="s">
        <v>37</v>
      </c>
      <c r="B28" s="11"/>
      <c r="C28" s="5"/>
      <c r="D28" s="5"/>
      <c r="E28" s="5"/>
      <c r="F28" s="5"/>
      <c r="G28" s="5"/>
      <c r="H28" s="5"/>
      <c r="I28" s="5"/>
      <c r="J28" s="5"/>
      <c r="K28" s="1"/>
    </row>
    <row r="29" spans="1:11" ht="15.5" customHeight="1" x14ac:dyDescent="0.2">
      <c r="A29" s="5" t="s">
        <v>38</v>
      </c>
      <c r="B29" s="5"/>
      <c r="C29" s="5"/>
      <c r="D29" s="5"/>
      <c r="E29" s="5"/>
      <c r="F29" s="5"/>
      <c r="G29" s="5"/>
      <c r="H29" s="5"/>
      <c r="I29" s="5"/>
      <c r="J29" s="5"/>
      <c r="K29" s="1"/>
    </row>
    <row r="30" spans="1:11" ht="15.5" customHeight="1" x14ac:dyDescent="0.2">
      <c r="A30" s="5" t="s">
        <v>39</v>
      </c>
      <c r="B30" s="5"/>
      <c r="C30" s="5"/>
      <c r="D30" s="5"/>
      <c r="E30" s="5"/>
      <c r="F30" s="5"/>
      <c r="G30" s="5"/>
      <c r="H30" s="5"/>
      <c r="I30" s="5"/>
      <c r="J30" s="5"/>
      <c r="K30" s="1"/>
    </row>
    <row r="31" spans="1:11" ht="15.5" customHeight="1" x14ac:dyDescent="0.2">
      <c r="A31" s="5" t="s">
        <v>40</v>
      </c>
      <c r="B31" s="5"/>
      <c r="C31" s="5"/>
      <c r="D31" s="5"/>
      <c r="E31" s="5"/>
      <c r="F31" s="5"/>
      <c r="G31" s="5"/>
      <c r="H31" s="5"/>
      <c r="I31" s="5"/>
      <c r="J31" s="5"/>
      <c r="K31" s="1"/>
    </row>
    <row r="32" spans="1:11" ht="15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1"/>
    </row>
    <row r="33" spans="1:11" ht="15.5" customHeight="1" x14ac:dyDescent="0.2">
      <c r="A33" s="9" t="s">
        <v>42</v>
      </c>
      <c r="B33" s="5"/>
      <c r="C33" s="5"/>
      <c r="D33" s="5"/>
      <c r="E33" s="5"/>
      <c r="F33" s="5"/>
      <c r="G33" s="5"/>
      <c r="H33" s="5"/>
      <c r="I33" s="5"/>
      <c r="J33" s="5"/>
      <c r="K33" s="1"/>
    </row>
    <row r="34" spans="1:11" ht="15.5" customHeight="1" x14ac:dyDescent="0.2">
      <c r="A34" s="5" t="s">
        <v>41</v>
      </c>
      <c r="B34" s="5"/>
      <c r="C34" s="5"/>
      <c r="D34" s="5"/>
      <c r="E34" s="5"/>
      <c r="F34" s="5"/>
      <c r="G34" s="5"/>
      <c r="H34" s="5"/>
      <c r="I34" s="5"/>
      <c r="J34" s="5"/>
      <c r="K34" s="1"/>
    </row>
    <row r="35" spans="1:11" ht="15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1"/>
    </row>
    <row r="36" spans="1:11" ht="15.5" customHeight="1" x14ac:dyDescent="0.2">
      <c r="A36" s="9" t="s">
        <v>48</v>
      </c>
      <c r="B36" s="5"/>
      <c r="C36" s="5"/>
      <c r="D36" s="5"/>
      <c r="E36" s="5"/>
      <c r="F36" s="5"/>
      <c r="G36" s="5"/>
      <c r="H36" s="5"/>
      <c r="I36" s="5"/>
      <c r="J36" s="5"/>
      <c r="K36" s="1"/>
    </row>
    <row r="37" spans="1:11" ht="15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1"/>
    </row>
    <row r="38" spans="1:11" ht="15.5" customHeight="1" x14ac:dyDescent="0.2">
      <c r="A38" s="9" t="s">
        <v>49</v>
      </c>
      <c r="B38" s="5"/>
      <c r="C38" s="5"/>
      <c r="D38" s="5"/>
      <c r="E38" s="5"/>
      <c r="F38" s="5"/>
      <c r="G38" s="5"/>
      <c r="H38" s="5"/>
      <c r="I38" s="5"/>
      <c r="J38" s="5"/>
      <c r="K38" s="1"/>
    </row>
    <row r="39" spans="1:11" ht="15.5" customHeight="1" x14ac:dyDescent="0.2">
      <c r="A39" s="9"/>
      <c r="B39" s="5"/>
      <c r="C39" s="5"/>
      <c r="D39" s="5"/>
      <c r="E39" s="5"/>
      <c r="F39" s="5"/>
      <c r="G39" s="5"/>
      <c r="H39" s="5"/>
      <c r="I39" s="5"/>
      <c r="J39" s="5"/>
      <c r="K39" s="1"/>
    </row>
    <row r="40" spans="1:11" ht="15.5" customHeight="1" x14ac:dyDescent="0.2">
      <c r="A40" s="9" t="s">
        <v>43</v>
      </c>
      <c r="B40" s="5"/>
      <c r="C40" s="5"/>
      <c r="D40" s="5"/>
      <c r="E40" s="5"/>
      <c r="F40" s="5"/>
      <c r="G40" s="5"/>
      <c r="H40" s="5"/>
      <c r="I40" s="5"/>
      <c r="J40" s="5"/>
      <c r="K40" s="1"/>
    </row>
    <row r="41" spans="1:11" ht="15.5" customHeight="1" x14ac:dyDescent="0.2">
      <c r="A41" s="9"/>
      <c r="B41" s="5"/>
      <c r="C41" s="5"/>
      <c r="D41" s="5"/>
      <c r="E41" s="5"/>
      <c r="F41" s="5"/>
      <c r="G41" s="5"/>
      <c r="H41" s="5"/>
      <c r="I41" s="5"/>
      <c r="J41" s="5"/>
      <c r="K41" s="1"/>
    </row>
    <row r="42" spans="1:11" ht="15.5" customHeight="1" x14ac:dyDescent="0.2">
      <c r="A42" s="9" t="s">
        <v>44</v>
      </c>
      <c r="B42" s="5"/>
      <c r="C42" s="5"/>
      <c r="D42" s="5"/>
      <c r="E42" s="5"/>
      <c r="F42" s="5"/>
      <c r="G42" s="5"/>
      <c r="H42" s="5"/>
      <c r="I42" s="5"/>
      <c r="J42" s="5"/>
      <c r="K42" s="1"/>
    </row>
    <row r="43" spans="1:11" ht="15.5" customHeight="1" x14ac:dyDescent="0.2">
      <c r="A43" s="5" t="s">
        <v>56</v>
      </c>
      <c r="B43" s="5"/>
      <c r="C43" s="5"/>
      <c r="D43" s="5"/>
      <c r="E43" s="5"/>
      <c r="F43" s="5"/>
      <c r="G43" s="5"/>
      <c r="H43" s="5"/>
      <c r="I43" s="5"/>
      <c r="J43" s="5"/>
      <c r="K43" s="1"/>
    </row>
    <row r="44" spans="1:11" ht="15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1"/>
    </row>
    <row r="45" spans="1:11" ht="15.5" customHeight="1" x14ac:dyDescent="0.2">
      <c r="A45" s="9" t="s">
        <v>45</v>
      </c>
      <c r="B45" s="5"/>
      <c r="C45" s="5"/>
      <c r="D45" s="5"/>
      <c r="E45" s="5"/>
      <c r="F45" s="5"/>
      <c r="G45" s="5"/>
      <c r="H45" s="5"/>
      <c r="I45" s="5"/>
      <c r="J45" s="5"/>
      <c r="K45" s="1"/>
    </row>
    <row r="46" spans="1:11" ht="15.5" customHeight="1" x14ac:dyDescent="0.2">
      <c r="A46" s="5" t="s">
        <v>57</v>
      </c>
      <c r="B46" s="5"/>
      <c r="C46" s="5"/>
      <c r="D46" s="5"/>
      <c r="E46" s="5"/>
      <c r="F46" s="5"/>
      <c r="G46" s="5"/>
      <c r="H46" s="5"/>
      <c r="I46" s="5"/>
      <c r="J46" s="5"/>
      <c r="K46" s="1"/>
    </row>
    <row r="47" spans="1:11" ht="15.5" customHeight="1" x14ac:dyDescent="0.2">
      <c r="A47" s="5" t="s">
        <v>58</v>
      </c>
      <c r="B47" s="5"/>
      <c r="C47" s="5"/>
      <c r="D47" s="5"/>
      <c r="E47" s="5"/>
      <c r="F47" s="5"/>
      <c r="G47" s="5"/>
      <c r="H47" s="5"/>
      <c r="I47" s="5"/>
      <c r="J47" s="5"/>
      <c r="K47" s="1"/>
    </row>
    <row r="48" spans="1:11" ht="15.5" customHeight="1" x14ac:dyDescent="0.2">
      <c r="A48" s="9"/>
      <c r="B48" s="5"/>
      <c r="C48" s="5"/>
      <c r="D48" s="5"/>
      <c r="E48" s="5"/>
      <c r="F48" s="5"/>
      <c r="G48" s="5"/>
      <c r="H48" s="5"/>
      <c r="I48" s="5"/>
      <c r="J48" s="5"/>
      <c r="K48" s="1"/>
    </row>
    <row r="49" spans="1:11" ht="15.5" customHeight="1" x14ac:dyDescent="0.2">
      <c r="A49" s="39" t="s">
        <v>16</v>
      </c>
      <c r="B49" s="39"/>
      <c r="C49" s="5"/>
      <c r="D49" s="5"/>
      <c r="E49" s="5"/>
      <c r="F49" s="5"/>
      <c r="G49" s="5"/>
      <c r="H49" s="5"/>
      <c r="I49" s="5"/>
      <c r="J49" s="5"/>
      <c r="K49" s="1"/>
    </row>
    <row r="50" spans="1:11" ht="15.5" customHeight="1" x14ac:dyDescent="0.2">
      <c r="A50" s="5" t="s">
        <v>46</v>
      </c>
      <c r="B50" s="5"/>
      <c r="C50" s="5"/>
      <c r="D50" s="5"/>
      <c r="E50" s="5"/>
      <c r="F50" s="5"/>
      <c r="G50" s="5"/>
      <c r="H50" s="5"/>
      <c r="I50" s="5"/>
      <c r="J50" s="5"/>
      <c r="K50" s="1"/>
    </row>
    <row r="51" spans="1:11" ht="15.5" customHeight="1" x14ac:dyDescent="0.2">
      <c r="A51" s="5" t="s">
        <v>47</v>
      </c>
      <c r="B51" s="5"/>
      <c r="C51" s="5"/>
      <c r="D51" s="5"/>
      <c r="E51" s="5"/>
      <c r="F51" s="5"/>
      <c r="G51" s="5"/>
      <c r="H51" s="5"/>
      <c r="I51" s="5"/>
      <c r="J51" s="5"/>
      <c r="K51" s="1"/>
    </row>
    <row r="52" spans="1:11" ht="15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1"/>
    </row>
    <row r="53" spans="1:11" ht="15.5" customHeight="1" x14ac:dyDescent="0.2">
      <c r="A53" s="9" t="s">
        <v>50</v>
      </c>
      <c r="B53" s="5"/>
      <c r="C53" s="5"/>
      <c r="D53" s="5"/>
      <c r="E53" s="5"/>
      <c r="F53" s="5"/>
      <c r="G53" s="5"/>
      <c r="H53" s="5"/>
      <c r="I53" s="5"/>
      <c r="J53" s="5"/>
      <c r="K53" s="1"/>
    </row>
    <row r="54" spans="1:11" ht="15.5" customHeight="1" x14ac:dyDescent="0.2">
      <c r="A54" s="5" t="s">
        <v>51</v>
      </c>
      <c r="B54" s="5"/>
      <c r="C54" s="5"/>
      <c r="D54" s="5"/>
      <c r="E54" s="5"/>
      <c r="F54" s="5"/>
      <c r="G54" s="5"/>
      <c r="H54" s="5"/>
      <c r="I54" s="5"/>
      <c r="J54" s="5"/>
      <c r="K54" s="1"/>
    </row>
    <row r="55" spans="1:11" ht="15.5" customHeight="1" x14ac:dyDescent="0.2">
      <c r="A55" s="5" t="s">
        <v>52</v>
      </c>
      <c r="B55" s="5"/>
      <c r="C55" s="5"/>
      <c r="D55" s="5"/>
      <c r="E55" s="5"/>
      <c r="F55" s="5"/>
      <c r="G55" s="5"/>
      <c r="H55" s="5"/>
      <c r="I55" s="5"/>
      <c r="J55" s="5"/>
      <c r="K55" s="1"/>
    </row>
    <row r="56" spans="1:11" ht="15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1"/>
    </row>
    <row r="57" spans="1:11" ht="15.5" customHeight="1" x14ac:dyDescent="0.2">
      <c r="A57" s="9" t="s">
        <v>53</v>
      </c>
      <c r="B57" s="5"/>
      <c r="C57" s="5"/>
      <c r="D57" s="5"/>
      <c r="E57" s="5"/>
      <c r="F57" s="5"/>
      <c r="G57" s="5"/>
      <c r="H57" s="5"/>
      <c r="I57" s="5"/>
      <c r="J57" s="5"/>
      <c r="K57" s="1"/>
    </row>
    <row r="58" spans="1:11" ht="15.5" customHeight="1" x14ac:dyDescent="0.2">
      <c r="A58" s="5" t="s">
        <v>54</v>
      </c>
      <c r="B58" s="5"/>
      <c r="C58" s="5"/>
      <c r="D58" s="5"/>
      <c r="E58" s="5"/>
      <c r="F58" s="5"/>
      <c r="G58" s="5"/>
      <c r="H58" s="5"/>
      <c r="I58" s="5"/>
      <c r="J58" s="5"/>
      <c r="K58" s="1"/>
    </row>
    <row r="59" spans="1:11" ht="15.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1"/>
    </row>
    <row r="60" spans="1:11" ht="15.5" customHeight="1" x14ac:dyDescent="0.2">
      <c r="A60" s="9" t="s">
        <v>55</v>
      </c>
      <c r="B60" s="5"/>
      <c r="C60" s="5"/>
      <c r="D60" s="5"/>
      <c r="E60" s="5"/>
      <c r="F60" s="5"/>
      <c r="G60" s="5"/>
      <c r="H60" s="5"/>
      <c r="I60" s="5"/>
      <c r="J60" s="5"/>
      <c r="K60" s="1"/>
    </row>
    <row r="61" spans="1:11" ht="15.5" customHeight="1" x14ac:dyDescent="0.2">
      <c r="A61" s="5" t="s">
        <v>59</v>
      </c>
      <c r="B61" s="5"/>
      <c r="C61" s="5"/>
      <c r="D61" s="5"/>
      <c r="F61" s="5"/>
      <c r="G61" s="5"/>
      <c r="H61" s="5"/>
      <c r="I61" s="5"/>
      <c r="J61" s="5"/>
      <c r="K61" s="1"/>
    </row>
    <row r="62" spans="1:11" ht="15.5" customHeight="1" x14ac:dyDescent="0.2">
      <c r="A62" s="5" t="s">
        <v>60</v>
      </c>
      <c r="B62" s="5"/>
      <c r="C62" s="5"/>
      <c r="D62" s="5"/>
      <c r="E62" s="5"/>
      <c r="F62" s="5"/>
      <c r="G62" s="5"/>
      <c r="H62" s="5"/>
      <c r="I62" s="5"/>
      <c r="J62" s="5"/>
      <c r="K62" s="1"/>
    </row>
    <row r="63" spans="1:11" ht="15.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1"/>
    </row>
    <row r="64" spans="1:11" ht="15.5" customHeight="1" x14ac:dyDescent="0.2">
      <c r="A64" s="9" t="s">
        <v>62</v>
      </c>
      <c r="B64" s="5"/>
      <c r="C64" s="5"/>
      <c r="D64" s="5"/>
      <c r="E64" s="5"/>
      <c r="F64" s="5"/>
      <c r="G64" s="5"/>
      <c r="H64" s="5"/>
      <c r="I64" s="5"/>
      <c r="J64" s="5"/>
      <c r="K64" s="1"/>
    </row>
    <row r="65" spans="1:11" ht="15.5" customHeight="1" x14ac:dyDescent="0.2">
      <c r="A65" s="5" t="s">
        <v>61</v>
      </c>
      <c r="B65" s="5"/>
      <c r="C65" s="5"/>
      <c r="D65" s="5"/>
      <c r="E65" s="5"/>
      <c r="F65" s="5"/>
      <c r="G65" s="5"/>
      <c r="H65" s="5"/>
      <c r="I65" s="5"/>
      <c r="J65" s="5"/>
      <c r="K65" s="1"/>
    </row>
    <row r="66" spans="1:11" ht="15.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1"/>
    </row>
    <row r="67" spans="1:11" ht="15.5" customHeight="1" x14ac:dyDescent="0.2">
      <c r="A67" s="6" t="s">
        <v>1</v>
      </c>
      <c r="B67" s="6"/>
      <c r="C67" s="6"/>
      <c r="D67" s="6"/>
      <c r="E67" s="6"/>
      <c r="F67" s="5"/>
      <c r="G67" s="5"/>
      <c r="H67" s="5"/>
      <c r="I67" s="5"/>
      <c r="J67" s="5"/>
      <c r="K67" s="1"/>
    </row>
    <row r="68" spans="1:11" ht="15.5" customHeight="1" x14ac:dyDescent="0.2">
      <c r="A68" s="6" t="s">
        <v>2</v>
      </c>
      <c r="B68" s="6"/>
      <c r="C68" s="6"/>
      <c r="D68" s="6"/>
      <c r="E68" s="6"/>
      <c r="F68" s="5"/>
      <c r="G68" s="5"/>
      <c r="H68" s="5"/>
      <c r="I68" s="5"/>
      <c r="J68" s="5"/>
      <c r="K68" s="1"/>
    </row>
    <row r="69" spans="1:11" ht="15.5" customHeight="1" x14ac:dyDescent="0.2">
      <c r="A69" s="1"/>
      <c r="B69" s="1"/>
      <c r="C69" s="1"/>
      <c r="D69" s="1"/>
      <c r="E69" s="1"/>
      <c r="F69" s="5"/>
      <c r="G69" s="5"/>
      <c r="H69" s="5"/>
      <c r="I69" s="5"/>
      <c r="J69" s="5"/>
      <c r="K69" s="1"/>
    </row>
    <row r="70" spans="1:11" ht="15.5" customHeight="1" x14ac:dyDescent="0.2">
      <c r="A70" s="7" t="s">
        <v>3</v>
      </c>
      <c r="B70" s="1"/>
      <c r="C70" s="1"/>
      <c r="D70" s="1"/>
      <c r="E70" s="1"/>
      <c r="F70" s="3"/>
      <c r="G70" s="3"/>
      <c r="H70" s="3"/>
      <c r="I70" s="3"/>
      <c r="J70" s="3"/>
      <c r="K70" s="1"/>
    </row>
    <row r="71" spans="1:11" ht="15.5" customHeight="1" x14ac:dyDescent="0.2">
      <c r="A71" s="7" t="s">
        <v>4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5" customHeight="1" x14ac:dyDescent="0.2">
      <c r="A72" s="7" t="s">
        <v>5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5" customHeight="1" x14ac:dyDescent="0.2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5" customHeight="1" x14ac:dyDescent="0.2">
      <c r="A74" s="8" t="s">
        <v>6</v>
      </c>
      <c r="B74" s="1"/>
      <c r="C74" s="1"/>
      <c r="D74" s="1"/>
      <c r="E74" s="1"/>
      <c r="F74" s="6"/>
      <c r="G74" s="6"/>
      <c r="H74" s="6"/>
      <c r="I74" s="6"/>
      <c r="J74" s="6"/>
      <c r="K74" s="1"/>
    </row>
    <row r="75" spans="1:11" ht="1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1"/>
    </row>
    <row r="76" spans="1:11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6" x14ac:dyDescent="0.2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6" x14ac:dyDescent="0.2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6" x14ac:dyDescent="0.2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6" x14ac:dyDescent="0.2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6" x14ac:dyDescent="0.2">
      <c r="A81" s="8"/>
      <c r="B81" s="1"/>
      <c r="C81" s="1"/>
      <c r="D81" s="1"/>
      <c r="E81" s="1"/>
      <c r="F81" s="1"/>
      <c r="G81" s="1"/>
      <c r="H81" s="1"/>
      <c r="I81" s="1"/>
      <c r="J81" s="1"/>
      <c r="K81" s="1"/>
    </row>
  </sheetData>
  <sheetProtection algorithmName="SHA-512" hashValue="W7VmJq/+KPN/xRWm0/ZqVicuuXLLBZcyDCeVpDzwG2E6njFW49GgV7JEDVV4RIkHW1tBxFgzZUE6yIMzLqiIhw==" saltValue="K+0kaj0Vghq1lWWQPva1Rw==" spinCount="100000" sheet="1" objects="1" scenarios="1"/>
  <mergeCells count="3">
    <mergeCell ref="A22:B22"/>
    <mergeCell ref="A49:B49"/>
    <mergeCell ref="A9:K9"/>
  </mergeCells>
  <hyperlinks>
    <hyperlink ref="A74" r:id="rId1" xr:uid="{888D9463-748B-4AC6-A1A0-495E6C651E68}"/>
  </hyperlinks>
  <pageMargins left="0.7" right="0.7" top="0.75" bottom="0.75" header="0.3" footer="0.3"/>
  <pageSetup scale="64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E3E6-7647-4A74-B9F3-72A1E55D0612}">
  <sheetPr>
    <tabColor rgb="FF0033A0"/>
    <pageSetUpPr fitToPage="1"/>
  </sheetPr>
  <dimension ref="A1:G20"/>
  <sheetViews>
    <sheetView workbookViewId="0">
      <selection activeCell="B30" sqref="B30"/>
    </sheetView>
  </sheetViews>
  <sheetFormatPr baseColWidth="10" defaultColWidth="8.83203125" defaultRowHeight="14" x14ac:dyDescent="0.15"/>
  <cols>
    <col min="1" max="1" width="64.5" style="15" bestFit="1" customWidth="1"/>
    <col min="2" max="2" width="11.33203125" style="15" customWidth="1"/>
    <col min="3" max="16384" width="8.83203125" style="15"/>
  </cols>
  <sheetData>
    <row r="1" spans="1:7" x14ac:dyDescent="0.15">
      <c r="A1" s="41" t="s">
        <v>14</v>
      </c>
      <c r="B1" s="41"/>
      <c r="C1" s="41"/>
      <c r="D1" s="41"/>
      <c r="E1" s="41"/>
      <c r="F1" s="41"/>
    </row>
    <row r="2" spans="1:7" x14ac:dyDescent="0.15">
      <c r="A2" s="41"/>
      <c r="B2" s="41"/>
      <c r="C2" s="41"/>
      <c r="D2" s="41"/>
      <c r="E2" s="41"/>
      <c r="F2" s="41"/>
    </row>
    <row r="3" spans="1:7" ht="53.5" customHeight="1" x14ac:dyDescent="0.15">
      <c r="A3" s="41"/>
      <c r="B3" s="41"/>
      <c r="C3" s="41"/>
      <c r="D3" s="41"/>
      <c r="E3" s="41"/>
      <c r="F3" s="41"/>
    </row>
    <row r="4" spans="1:7" ht="25.75" customHeight="1" thickBot="1" x14ac:dyDescent="0.2"/>
    <row r="5" spans="1:7" ht="15" thickBot="1" x14ac:dyDescent="0.2">
      <c r="A5" s="16" t="s">
        <v>15</v>
      </c>
      <c r="B5" s="17" t="s">
        <v>7</v>
      </c>
    </row>
    <row r="6" spans="1:7" x14ac:dyDescent="0.15">
      <c r="A6" s="18" t="s">
        <v>8</v>
      </c>
      <c r="B6" s="30">
        <v>1200</v>
      </c>
      <c r="G6" s="19"/>
    </row>
    <row r="7" spans="1:7" x14ac:dyDescent="0.15">
      <c r="A7" s="20" t="s">
        <v>12</v>
      </c>
      <c r="B7" s="31">
        <v>18</v>
      </c>
    </row>
    <row r="8" spans="1:7" x14ac:dyDescent="0.15">
      <c r="A8" s="20" t="s">
        <v>13</v>
      </c>
      <c r="B8" s="31">
        <v>10</v>
      </c>
    </row>
    <row r="9" spans="1:7" x14ac:dyDescent="0.15">
      <c r="A9" s="20" t="s">
        <v>10</v>
      </c>
      <c r="B9" s="32">
        <v>4.4000000000000004</v>
      </c>
    </row>
    <row r="10" spans="1:7" x14ac:dyDescent="0.15">
      <c r="A10" s="20" t="s">
        <v>11</v>
      </c>
      <c r="B10" s="32">
        <v>10.5</v>
      </c>
    </row>
    <row r="11" spans="1:7" x14ac:dyDescent="0.15">
      <c r="A11" s="20" t="s">
        <v>19</v>
      </c>
      <c r="B11" s="31">
        <v>50</v>
      </c>
    </row>
    <row r="12" spans="1:7" x14ac:dyDescent="0.15">
      <c r="A12" s="20" t="s">
        <v>9</v>
      </c>
      <c r="B12" s="33">
        <v>7.0000000000000007E-2</v>
      </c>
    </row>
    <row r="13" spans="1:7" ht="15" thickBot="1" x14ac:dyDescent="0.2">
      <c r="A13" s="21" t="s">
        <v>18</v>
      </c>
      <c r="B13" s="34">
        <v>3</v>
      </c>
    </row>
    <row r="15" spans="1:7" ht="15" thickBot="1" x14ac:dyDescent="0.2"/>
    <row r="16" spans="1:7" ht="15" thickBot="1" x14ac:dyDescent="0.2">
      <c r="A16" s="16" t="s">
        <v>16</v>
      </c>
      <c r="B16" s="22"/>
    </row>
    <row r="17" spans="1:3" x14ac:dyDescent="0.15">
      <c r="A17" s="18" t="s">
        <v>21</v>
      </c>
      <c r="B17" s="23">
        <f>AVERAGE(B7*B9,B8*B10)</f>
        <v>92.1</v>
      </c>
    </row>
    <row r="18" spans="1:3" x14ac:dyDescent="0.15">
      <c r="A18" s="20" t="s">
        <v>20</v>
      </c>
      <c r="B18" s="24">
        <f>B17-B13</f>
        <v>89.1</v>
      </c>
    </row>
    <row r="19" spans="1:3" x14ac:dyDescent="0.15">
      <c r="A19" s="20" t="s">
        <v>22</v>
      </c>
      <c r="B19" s="24">
        <f>B18*((1-(1+B12)^-B11)/B12)-B6</f>
        <v>29.646494798427057</v>
      </c>
      <c r="C19" s="15" t="s">
        <v>24</v>
      </c>
    </row>
    <row r="20" spans="1:3" ht="15" thickBot="1" x14ac:dyDescent="0.2">
      <c r="A20" s="21" t="s">
        <v>17</v>
      </c>
      <c r="B20" s="25">
        <f>B6/B18</f>
        <v>13.468013468013469</v>
      </c>
      <c r="C20" s="15" t="s">
        <v>63</v>
      </c>
    </row>
  </sheetData>
  <sheetProtection algorithmName="SHA-512" hashValue="hZ8EItCWp3yV/G2s25jDb+chytDtsp4rDY9u9Nt6TYWJrFbaEucoNAGbkMbhuwk5iLHOu1Lgef2WnjrrrHp1jg==" saltValue="qNv+a5GrRmEqLd9RIFPIjw==" spinCount="100000" sheet="1" objects="1" scenarios="1"/>
  <mergeCells count="1">
    <mergeCell ref="A1:F3"/>
  </mergeCells>
  <conditionalFormatting sqref="B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scale="51" fitToHeight="0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F9C9-F084-4766-B8EE-69DC24314959}">
  <sheetPr>
    <tabColor rgb="FF009A44"/>
    <pageSetUpPr fitToPage="1"/>
  </sheetPr>
  <dimension ref="F9:I24"/>
  <sheetViews>
    <sheetView workbookViewId="0">
      <selection activeCell="O19" sqref="O19"/>
    </sheetView>
  </sheetViews>
  <sheetFormatPr baseColWidth="10" defaultColWidth="8.83203125" defaultRowHeight="15" x14ac:dyDescent="0.2"/>
  <sheetData>
    <row r="9" spans="6:9" ht="33" x14ac:dyDescent="0.2">
      <c r="F9" s="42" t="s">
        <v>65</v>
      </c>
      <c r="G9" s="42"/>
      <c r="H9" s="42"/>
      <c r="I9" s="42"/>
    </row>
    <row r="10" spans="6:9" ht="18" x14ac:dyDescent="0.2">
      <c r="F10" s="35" t="s">
        <v>66</v>
      </c>
      <c r="G10" s="35"/>
      <c r="H10" s="35"/>
      <c r="I10" s="35"/>
    </row>
    <row r="11" spans="6:9" ht="18" x14ac:dyDescent="0.2">
      <c r="F11" s="35"/>
      <c r="G11" s="35"/>
      <c r="H11" s="35"/>
      <c r="I11" s="35"/>
    </row>
    <row r="13" spans="6:9" ht="20" x14ac:dyDescent="0.2">
      <c r="F13" s="36" t="s">
        <v>67</v>
      </c>
    </row>
    <row r="14" spans="6:9" ht="16" x14ac:dyDescent="0.2">
      <c r="F14" s="37" t="s">
        <v>68</v>
      </c>
      <c r="G14" s="37"/>
      <c r="H14" s="37"/>
      <c r="I14" s="37"/>
    </row>
    <row r="15" spans="6:9" ht="16" x14ac:dyDescent="0.2">
      <c r="F15" s="37" t="s">
        <v>69</v>
      </c>
      <c r="G15" s="37"/>
      <c r="H15" s="37"/>
      <c r="I15" s="37"/>
    </row>
    <row r="17" spans="6:9" ht="20" x14ac:dyDescent="0.2">
      <c r="F17" s="36" t="s">
        <v>70</v>
      </c>
    </row>
    <row r="18" spans="6:9" ht="16" x14ac:dyDescent="0.2">
      <c r="F18" s="37" t="s">
        <v>71</v>
      </c>
      <c r="G18" s="37"/>
      <c r="H18" s="37"/>
      <c r="I18" s="37"/>
    </row>
    <row r="20" spans="6:9" ht="20" x14ac:dyDescent="0.2">
      <c r="F20" s="36" t="s">
        <v>72</v>
      </c>
    </row>
    <row r="21" spans="6:9" ht="16" x14ac:dyDescent="0.2">
      <c r="F21" s="38" t="s">
        <v>73</v>
      </c>
      <c r="G21" s="37"/>
      <c r="H21" s="37"/>
      <c r="I21" s="37"/>
    </row>
    <row r="23" spans="6:9" ht="20" x14ac:dyDescent="0.2">
      <c r="F23" s="36" t="s">
        <v>74</v>
      </c>
    </row>
    <row r="24" spans="6:9" ht="16" x14ac:dyDescent="0.2">
      <c r="F24" s="38" t="s">
        <v>75</v>
      </c>
      <c r="G24" s="37"/>
      <c r="H24" s="37"/>
      <c r="I24" s="37"/>
    </row>
  </sheetData>
  <sheetProtection algorithmName="SHA-512" hashValue="3ufWQ3NGwNZxyvtbEcDLkmJyZtZYOvOZaRNoAT4XmUhzaLmJp0rkyXR85qV/O8D9Rqa2ITIPIyvsyVCFhk6gDQ==" saltValue="e3lV9iEbSTNWa+vLzXeHFQ==" spinCount="100000" sheet="1" objects="1" scenarios="1"/>
  <mergeCells count="1">
    <mergeCell ref="F9:I9"/>
  </mergeCells>
  <hyperlinks>
    <hyperlink ref="F21" r:id="rId1" xr:uid="{E48D9EC6-7A9C-D048-B7AB-29C45697AB42}"/>
  </hyperlinks>
  <pageMargins left="0.7" right="0.7" top="0.75" bottom="0.75" header="0.3" footer="0.3"/>
  <pageSetup scale="64" fitToHeight="0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Calculator</vt:lpstr>
      <vt:lpstr>Contact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Sellars, Sarah</dc:creator>
  <cp:lastModifiedBy>Moorse, Kira</cp:lastModifiedBy>
  <dcterms:created xsi:type="dcterms:W3CDTF">2024-07-08T15:50:06Z</dcterms:created>
  <dcterms:modified xsi:type="dcterms:W3CDTF">2026-03-26T15:54:28Z</dcterms:modified>
</cp:coreProperties>
</file>