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/Users/Shelly/Desktop/Project Files/To Do Projects/Out on Proof/07-2007-2018-FinancialPerformanceMeasures/3-FINAL/"/>
    </mc:Choice>
  </mc:AlternateContent>
  <xr:revisionPtr revIDLastSave="0" documentId="13_ncr:1_{3BF9C078-29EA-274C-8A2E-598D8BC188BC}" xr6:coauthVersionLast="32" xr6:coauthVersionMax="32" xr10:uidLastSave="{00000000-0000-0000-0000-000000000000}"/>
  <bookViews>
    <workbookView xWindow="3080" yWindow="460" windowWidth="29980" windowHeight="28240" xr2:uid="{00000000-000D-0000-FFFF-FFFF00000000}"/>
  </bookViews>
  <sheets>
    <sheet name="Read Me" sheetId="4" r:id="rId1"/>
    <sheet name="Blank Worksheet" sheetId="1" r:id="rId2"/>
    <sheet name="Performance Measures" sheetId="2" r:id="rId3"/>
    <sheet name="Graphs" sheetId="3" r:id="rId4"/>
    <sheet name="Contact" sheetId="5" r:id="rId5"/>
  </sheets>
  <definedNames>
    <definedName name="_xlnm.Print_Area" localSheetId="1">'Blank Worksheet'!$F$2:$P$40</definedName>
    <definedName name="_xlnm.Print_Area" localSheetId="2">'Performance Measures'!$A$1:$G$31</definedName>
  </definedNames>
  <calcPr calcId="179017" concurrentCalc="0"/>
</workbook>
</file>

<file path=xl/calcChain.xml><?xml version="1.0" encoding="utf-8"?>
<calcChain xmlns="http://schemas.openxmlformats.org/spreadsheetml/2006/main">
  <c r="I398" i="3" l="1"/>
  <c r="I354" i="3"/>
  <c r="I310" i="3"/>
  <c r="I266" i="3"/>
  <c r="I222" i="3"/>
  <c r="I178" i="3"/>
  <c r="I134" i="3"/>
  <c r="I90" i="3"/>
  <c r="I46" i="3"/>
  <c r="I2" i="3"/>
  <c r="D6" i="2"/>
  <c r="D9" i="2"/>
  <c r="D10" i="2"/>
  <c r="E9" i="2"/>
  <c r="E10" i="2"/>
  <c r="D8" i="2"/>
  <c r="E8" i="2"/>
  <c r="K27" i="1"/>
  <c r="J27" i="1"/>
  <c r="K20" i="1"/>
  <c r="J20" i="1"/>
  <c r="K17" i="1"/>
  <c r="J17" i="1"/>
  <c r="H17" i="1"/>
  <c r="I17" i="1"/>
  <c r="H20" i="1"/>
  <c r="I20" i="1"/>
  <c r="H27" i="1"/>
  <c r="I27" i="1"/>
  <c r="C8" i="2"/>
  <c r="C9" i="2"/>
  <c r="C10" i="2"/>
  <c r="C12" i="2"/>
  <c r="C13" i="2"/>
  <c r="C14" i="2"/>
  <c r="C16" i="2"/>
  <c r="C19" i="2"/>
  <c r="C22" i="2"/>
  <c r="C23" i="2"/>
  <c r="C24" i="2"/>
  <c r="C25" i="2"/>
  <c r="C29" i="2"/>
  <c r="C30" i="2"/>
  <c r="F8" i="2"/>
  <c r="G8" i="2"/>
  <c r="F9" i="2"/>
  <c r="F10" i="2"/>
  <c r="G9" i="2"/>
  <c r="G10" i="2"/>
  <c r="E12" i="2"/>
  <c r="F12" i="2"/>
  <c r="G12" i="2"/>
  <c r="E13" i="2"/>
  <c r="E14" i="2"/>
  <c r="F13" i="2"/>
  <c r="F14" i="2"/>
  <c r="G13" i="2"/>
  <c r="G14" i="2"/>
  <c r="E16" i="2"/>
  <c r="F16" i="2"/>
  <c r="G16" i="2"/>
  <c r="F17" i="2"/>
  <c r="G17" i="2"/>
  <c r="F18" i="2"/>
  <c r="G18" i="2"/>
  <c r="F19" i="2"/>
  <c r="G19" i="2"/>
  <c r="F21" i="2"/>
  <c r="G21" i="2"/>
  <c r="E22" i="2"/>
  <c r="F22" i="2"/>
  <c r="G22" i="2"/>
  <c r="E23" i="2"/>
  <c r="F23" i="2"/>
  <c r="G23" i="2"/>
  <c r="E24" i="2"/>
  <c r="F24" i="2"/>
  <c r="G24" i="2"/>
  <c r="E25" i="2"/>
  <c r="F25" i="2"/>
  <c r="G25" i="2"/>
  <c r="E27" i="2"/>
  <c r="F27" i="2"/>
  <c r="G27" i="2"/>
  <c r="E29" i="2"/>
  <c r="F29" i="2"/>
  <c r="G29" i="2"/>
  <c r="E30" i="2"/>
  <c r="F30" i="2"/>
  <c r="G30" i="2"/>
  <c r="E31" i="2"/>
  <c r="F31" i="2"/>
  <c r="G31" i="2"/>
  <c r="E19" i="2"/>
  <c r="D22" i="2"/>
  <c r="D27" i="2"/>
  <c r="D31" i="2"/>
  <c r="D21" i="2"/>
  <c r="D12" i="2"/>
  <c r="D13" i="2"/>
  <c r="D14" i="2"/>
  <c r="D16" i="2"/>
  <c r="D23" i="2"/>
  <c r="D24" i="2"/>
  <c r="D25" i="2"/>
  <c r="D30" i="2"/>
  <c r="D19" i="2"/>
  <c r="D29" i="2"/>
  <c r="E17" i="2"/>
  <c r="D18" i="2"/>
  <c r="E21" i="2"/>
  <c r="E18" i="2"/>
  <c r="D17" i="2"/>
  <c r="G27" i="1"/>
  <c r="C27" i="2"/>
  <c r="G20" i="1"/>
  <c r="C31" i="2"/>
  <c r="G17" i="1"/>
  <c r="C21" i="2"/>
  <c r="C17" i="2"/>
  <c r="C18" i="2"/>
</calcChain>
</file>

<file path=xl/sharedStrings.xml><?xml version="1.0" encoding="utf-8"?>
<sst xmlns="http://schemas.openxmlformats.org/spreadsheetml/2006/main" count="125" uniqueCount="98">
  <si>
    <t>Farm Capital Gains and Losses</t>
  </si>
  <si>
    <t>Farm Interest Expense (cash interest paid-beginning E+ending E)</t>
  </si>
  <si>
    <t>Farm depreciation expense</t>
  </si>
  <si>
    <t>Non-farm Income Received (take-home)</t>
  </si>
  <si>
    <t>Family Living and Income Tax Expenditures</t>
  </si>
  <si>
    <t>Value of Operator and Unpaid Family Labor and Management</t>
  </si>
  <si>
    <t>Total Crop Acres Farmed (owned, rented, custom)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</si>
  <si>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</si>
  <si>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</si>
  <si>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</si>
  <si>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</si>
  <si>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</si>
  <si>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</si>
  <si>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</si>
  <si>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</si>
  <si>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</si>
  <si>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</si>
  <si>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</si>
  <si>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</si>
  <si>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</si>
  <si>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</si>
  <si>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</si>
  <si>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</si>
  <si>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Current Farm Assets-Beginning</t>
  </si>
  <si>
    <t>Current Farm Assets-Ending</t>
  </si>
  <si>
    <t>Current Farm Liabilities-Beginning</t>
  </si>
  <si>
    <t>Current Farm Liabilities-Ending</t>
  </si>
  <si>
    <t>Total Farm Assets-Ending</t>
  </si>
  <si>
    <t xml:space="preserve">Total Farm Assets-Average </t>
  </si>
  <si>
    <t xml:space="preserve">Total Farm Assets-Beginning </t>
  </si>
  <si>
    <t>Total Farm Liabilities-Beginning</t>
  </si>
  <si>
    <t>Total Farm Liabilities-Ending</t>
  </si>
  <si>
    <t xml:space="preserve">Total Farm Liabilities-Average </t>
  </si>
  <si>
    <t>Machinery and Equipment value (market)-Beginning</t>
  </si>
  <si>
    <t>Machinery and Equipment value (market)-Ending</t>
  </si>
  <si>
    <t>Machinery and Equipment value (market)-Average</t>
  </si>
  <si>
    <t>From the latest net income (profit and loss)statement and/or income tax records.</t>
  </si>
  <si>
    <t>Farm Liabilities due in 12 months (fixed), Plus accrued interest (fixed)-Beginning</t>
  </si>
  <si>
    <t>Farm Liabilities due in 12 months (fixed), Plus accrued interest (fixed)-Ending</t>
  </si>
  <si>
    <t>Liquid measures</t>
  </si>
  <si>
    <t>Ending current ratio [A/B]</t>
  </si>
  <si>
    <t>Solvency measures</t>
  </si>
  <si>
    <t>Working capital to gross revenue [2/H]</t>
  </si>
  <si>
    <t>Ending debt to asset ratio [D/C]</t>
  </si>
  <si>
    <t>Ending net worth[C-D]</t>
  </si>
  <si>
    <t>Net worth per crop acre [5/P]</t>
  </si>
  <si>
    <t>Profitability measures</t>
  </si>
  <si>
    <t>Net farm income [I+J]</t>
  </si>
  <si>
    <t>Rate of return on farm assets (ROA) [I+K-O)/ avg C]</t>
  </si>
  <si>
    <t>Rate of return on farm equity (ROE) [(I-O)/(average C-average D)]</t>
  </si>
  <si>
    <t>Operating profit margin ratio [(I+K-O/H]</t>
  </si>
  <si>
    <t>Financial efficiency ratios</t>
  </si>
  <si>
    <t>Operating expense ratio [(H-I-K-L)/H]</t>
  </si>
  <si>
    <t>Depreciation expense ratio [L/H]</t>
  </si>
  <si>
    <t>Interest expense ratio [K/H]</t>
  </si>
  <si>
    <t>Net farm income ratio [I/H]</t>
  </si>
  <si>
    <t>(sum of 12, 13, 14 and 15 should equal 100%)</t>
  </si>
  <si>
    <t>Machinery investment per crop acre [average G/P]</t>
  </si>
  <si>
    <t>Repayment capacity measures</t>
  </si>
  <si>
    <t>Capital debt repayment capacity ratio [(I+K+L+M-N)/F]</t>
  </si>
  <si>
    <t>Average interest rate on farm debt [K/average D]</t>
  </si>
  <si>
    <t>Accrued Interest-Beginning</t>
  </si>
  <si>
    <t>Accrued Interest-Ending</t>
  </si>
  <si>
    <t>Gross Farm Revenue (accrual)</t>
  </si>
  <si>
    <t>Net Frame Income from Operations (accrual)(excluding capital gains and losses)</t>
  </si>
  <si>
    <t xml:space="preserve">From crop production records. </t>
  </si>
  <si>
    <t>Capital debt repayment capacity [(I+K+L+M-N)-F]</t>
  </si>
  <si>
    <t>Ending working capital [A-B]</t>
  </si>
  <si>
    <t>Asset turnover ratio [H/average C]</t>
  </si>
  <si>
    <t xml:space="preserve">Utilize balance sheets and income statements to fill in the appropriate values. </t>
  </si>
  <si>
    <t>All data will be formulated based on the information provided in the "Blank Worksheet". #DIV/0! And $ - will show when the required information has not been provided in the Blank Worksheet.</t>
  </si>
  <si>
    <t>STEP 1: Using your financial statements, fill in the cells in the Blank Worksheet.</t>
  </si>
  <si>
    <t xml:space="preserve">STEP 3: The Graphs tab provides a pictorial view of the historic changes in selected ratios.  </t>
  </si>
  <si>
    <t>Equal Opportunity &amp; Affirmative Action</t>
  </si>
  <si>
    <t>Updated</t>
  </si>
  <si>
    <t xml:space="preserve">STEP 4: Utilize SDSU Extension Publication Financial Measures for South Dakota Farms - - </t>
  </si>
  <si>
    <t>Financial Ratios and Trend Analysis</t>
  </si>
  <si>
    <t>G</t>
  </si>
  <si>
    <t xml:space="preserve">Financial Ratios and Trend Analysis </t>
  </si>
  <si>
    <t>http://igrow.org/up/resources/07-2001-2018.pdf</t>
  </si>
  <si>
    <t xml:space="preserve">The Financial Ratios and Trend Analysis Workbook is designed formulate financial ratios </t>
  </si>
  <si>
    <t xml:space="preserve">and data, utilizing information provided by farmers and ranchers. In order to maximize the </t>
  </si>
  <si>
    <t xml:space="preserve">data calculated in the workbook real numbers  from their financial paperwork. Copies of </t>
  </si>
  <si>
    <t xml:space="preserve">balance sheets,  income statements (profit/loss statements), schedule F, and production </t>
  </si>
  <si>
    <t xml:space="preserve">records are needed to utilize this workbook. The concept of "good data in...good data out" </t>
  </si>
  <si>
    <t xml:space="preserve">is paramount. The spreadsheet is currently formatted for the years 2012-2016. If you would </t>
  </si>
  <si>
    <t xml:space="preserve">like to add beginning 2017 numbers to the spreadsheet, please contact Heather Gessner </t>
  </si>
  <si>
    <t>and she can provide direction to add 2017 evaluation and charts.</t>
  </si>
  <si>
    <t xml:space="preserve">STEP 2: Based on the information provided, the Performance Measures tab will calculate </t>
  </si>
  <si>
    <t xml:space="preserve">the ratios and numbers. </t>
  </si>
  <si>
    <t xml:space="preserve">The authors of this workbook provide it as an educational tool and assume no liability for </t>
  </si>
  <si>
    <t xml:space="preserve">use or misuse of this workbook or the decisions which result. </t>
  </si>
  <si>
    <t xml:space="preserve">SDSU Extension is an equal opportunity provider and employer in accordance with the </t>
  </si>
  <si>
    <t xml:space="preserve">nondiscrimination policies of South Dakota State University, the South Dakota Board of </t>
  </si>
  <si>
    <t>Regents and the United States Department of Agriculture.</t>
  </si>
  <si>
    <t>Learn more at iGrow.org</t>
  </si>
  <si>
    <t xml:space="preserve">From the farm's beginning and ending net worth statement (balance sheets), using the fair market value. For items C, D, and G the average of the beginning and ending values </t>
  </si>
  <si>
    <t xml:space="preserve">is calculated based on the numbers provided.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</si>
</sst>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sz val="16"/>
      <color theme="1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D100"/>
        <bgColor indexed="64"/>
      </patternFill>
    </fill>
    <fill>
      <patternFill patternType="solid">
        <fgColor rgb="FF0030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11" applyFont="1"/>
    <xf numFmtId="0" fontId="5" fillId="0" borderId="0" xfId="0" applyFont="1" applyAlignment="1">
      <alignment vertical="top" wrapText="1"/>
    </xf>
    <xf numFmtId="0" fontId="7" fillId="0" borderId="0" xfId="5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4" fontId="5" fillId="2" borderId="0" xfId="0" applyNumberFormat="1" applyFont="1" applyFill="1" applyAlignment="1">
      <alignment vertical="center" wrapText="1"/>
    </xf>
    <xf numFmtId="14" fontId="5" fillId="0" borderId="0" xfId="0" applyNumberFormat="1" applyFont="1" applyAlignment="1">
      <alignment vertical="top"/>
    </xf>
    <xf numFmtId="14" fontId="5" fillId="0" borderId="0" xfId="0" applyNumberFormat="1" applyFont="1" applyAlignment="1">
      <alignment vertical="top" wrapText="1"/>
    </xf>
    <xf numFmtId="0" fontId="5" fillId="2" borderId="1" xfId="0" applyFont="1" applyFill="1" applyBorder="1" applyProtection="1">
      <protection locked="0"/>
    </xf>
    <xf numFmtId="0" fontId="9" fillId="3" borderId="0" xfId="0" applyFont="1" applyFill="1"/>
    <xf numFmtId="0" fontId="9" fillId="3" borderId="1" xfId="0" applyFont="1" applyFill="1" applyBorder="1"/>
    <xf numFmtId="0" fontId="5" fillId="0" borderId="0" xfId="0" applyFont="1" applyAlignment="1"/>
    <xf numFmtId="0" fontId="5" fillId="0" borderId="0" xfId="0" applyFont="1" applyFill="1" applyAlignment="1"/>
    <xf numFmtId="0" fontId="5" fillId="0" borderId="0" xfId="0" applyFont="1" applyFill="1"/>
    <xf numFmtId="0" fontId="5" fillId="2" borderId="0" xfId="0" applyFont="1" applyFill="1" applyProtection="1">
      <protection locked="0"/>
    </xf>
    <xf numFmtId="0" fontId="8" fillId="0" borderId="0" xfId="0" applyFont="1" applyAlignment="1">
      <alignment horizontal="center" vertical="center"/>
    </xf>
    <xf numFmtId="15" fontId="5" fillId="0" borderId="0" xfId="0" applyNumberFormat="1" applyFont="1" applyAlignment="1">
      <alignment vertical="top" wrapText="1"/>
    </xf>
    <xf numFmtId="2" fontId="5" fillId="0" borderId="0" xfId="0" applyNumberFormat="1" applyFont="1"/>
    <xf numFmtId="164" fontId="5" fillId="0" borderId="0" xfId="1" applyNumberFormat="1" applyFont="1"/>
    <xf numFmtId="9" fontId="5" fillId="0" borderId="0" xfId="2" applyFont="1"/>
    <xf numFmtId="165" fontId="5" fillId="0" borderId="0" xfId="2" applyNumberFormat="1" applyFont="1"/>
    <xf numFmtId="14" fontId="4" fillId="0" borderId="0" xfId="0" applyNumberFormat="1" applyFont="1"/>
    <xf numFmtId="15" fontId="5" fillId="0" borderId="0" xfId="0" applyNumberFormat="1" applyFont="1" applyAlignment="1">
      <alignment horizontal="left"/>
    </xf>
    <xf numFmtId="14" fontId="5" fillId="0" borderId="0" xfId="0" applyNumberFormat="1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Continuous" vertical="center"/>
    </xf>
    <xf numFmtId="0" fontId="5" fillId="0" borderId="0" xfId="0" applyFont="1" applyBorder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</cellXfs>
  <cellStyles count="12">
    <cellStyle name="Comma 2" xfId="6" xr:uid="{00000000-0005-0000-0000-000000000000}"/>
    <cellStyle name="Currency" xfId="1" builtinId="4"/>
    <cellStyle name="Currency 2" xfId="9" xr:uid="{00000000-0005-0000-0000-000002000000}"/>
    <cellStyle name="Currency 3" xfId="4" xr:uid="{00000000-0005-0000-0000-000003000000}"/>
    <cellStyle name="Hyperlink" xfId="11" builtinId="8"/>
    <cellStyle name="Normal" xfId="0" builtinId="0"/>
    <cellStyle name="Normal 2" xfId="5" xr:uid="{00000000-0005-0000-0000-000006000000}"/>
    <cellStyle name="Normal 3" xfId="8" xr:uid="{00000000-0005-0000-0000-000007000000}"/>
    <cellStyle name="Normal 3 2" xfId="10" xr:uid="{00000000-0005-0000-0000-000008000000}"/>
    <cellStyle name="Normal 4" xfId="3" xr:uid="{00000000-0005-0000-0000-000009000000}"/>
    <cellStyle name="Percent" xfId="2" builtinId="5"/>
    <cellStyle name="Percent 2" xfId="7" xr:uid="{00000000-0005-0000-0000-00000B000000}"/>
  </cellStyles>
  <dxfs count="0"/>
  <tableStyles count="0" defaultTableStyle="TableStyleMedium2" defaultPivotStyle="PivotStyleLight16"/>
  <colors>
    <mruColors>
      <color rgb="FFFFD100"/>
      <color rgb="FF003087"/>
      <color rgb="FF009A44"/>
      <color rgb="FF009C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Ending current ratio [A/B]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Measures'!$B$8</c:f>
              <c:strCache>
                <c:ptCount val="1"/>
                <c:pt idx="0">
                  <c:v>Ending current ratio [A/B]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Measures'!$C$8:$G$8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68-4CED-9104-746DB2E8D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360272"/>
        <c:axId val="296349632"/>
      </c:lineChart>
      <c:catAx>
        <c:axId val="29636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6349632"/>
        <c:crosses val="autoZero"/>
        <c:auto val="1"/>
        <c:lblAlgn val="ctr"/>
        <c:lblOffset val="100"/>
        <c:noMultiLvlLbl val="0"/>
      </c:catAx>
      <c:valAx>
        <c:axId val="2963496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636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Operating profit margin ratio [(I+K-O)/H]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Measures'!$B$19</c:f>
              <c:strCache>
                <c:ptCount val="1"/>
                <c:pt idx="0">
                  <c:v>Operating profit margin ratio [(I+K-O/H]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Measures'!$C$19:$G$19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2-41C3-BE21-CCEB4B816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46320"/>
        <c:axId val="340446880"/>
      </c:lineChart>
      <c:catAx>
        <c:axId val="34044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340446880"/>
        <c:crosses val="autoZero"/>
        <c:auto val="1"/>
        <c:lblAlgn val="ctr"/>
        <c:lblOffset val="100"/>
        <c:noMultiLvlLbl val="0"/>
      </c:catAx>
      <c:valAx>
        <c:axId val="3404468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34044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Asset turnover ratio [H/avg C]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Measures'!$B$21</c:f>
              <c:strCache>
                <c:ptCount val="1"/>
                <c:pt idx="0">
                  <c:v>Asset turnover ratio [H/average C]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Measures'!$C$21:$G$21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8B-452F-86EE-51B2E7AA3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07872"/>
        <c:axId val="295008432"/>
      </c:lineChart>
      <c:catAx>
        <c:axId val="2950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008432"/>
        <c:crosses val="autoZero"/>
        <c:auto val="1"/>
        <c:lblAlgn val="ctr"/>
        <c:lblOffset val="100"/>
        <c:noMultiLvlLbl val="0"/>
      </c:catAx>
      <c:valAx>
        <c:axId val="2950084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00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Operating expense ratio [(H-I-K-L)/H]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Measures'!$B$22</c:f>
              <c:strCache>
                <c:ptCount val="1"/>
                <c:pt idx="0">
                  <c:v>Operating expense ratio [(H-I-K-L)/H]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Measures'!$C$22:$G$22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89-4A9A-9602-FBEE25637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10672"/>
        <c:axId val="295011232"/>
      </c:lineChart>
      <c:catAx>
        <c:axId val="29501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011232"/>
        <c:crosses val="autoZero"/>
        <c:auto val="1"/>
        <c:lblAlgn val="ctr"/>
        <c:lblOffset val="100"/>
        <c:noMultiLvlLbl val="0"/>
      </c:catAx>
      <c:valAx>
        <c:axId val="2950112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01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Depreciation expense ratio [L/H]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Measures'!$B$23</c:f>
              <c:strCache>
                <c:ptCount val="1"/>
                <c:pt idx="0">
                  <c:v>Depreciation expense ratio [L/H]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Measures'!$C$23:$G$23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AF-40D2-AB91-A35E83C8B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13472"/>
        <c:axId val="295014032"/>
      </c:lineChart>
      <c:catAx>
        <c:axId val="29501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014032"/>
        <c:crosses val="autoZero"/>
        <c:auto val="1"/>
        <c:lblAlgn val="ctr"/>
        <c:lblOffset val="100"/>
        <c:noMultiLvlLbl val="0"/>
      </c:catAx>
      <c:valAx>
        <c:axId val="2950140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01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Interest expense ratio [K/H]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Measures'!$B$24</c:f>
              <c:strCache>
                <c:ptCount val="1"/>
                <c:pt idx="0">
                  <c:v>Interest expense ratio [K/H]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Measures'!$C$24:$G$24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2-4CA9-B4DB-3E81C680D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16272"/>
        <c:axId val="295016832"/>
      </c:lineChart>
      <c:catAx>
        <c:axId val="29501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016832"/>
        <c:crosses val="autoZero"/>
        <c:auto val="1"/>
        <c:lblAlgn val="ctr"/>
        <c:lblOffset val="100"/>
        <c:noMultiLvlLbl val="0"/>
      </c:catAx>
      <c:valAx>
        <c:axId val="2950168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01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Net farm income ratio [I/H]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Measures'!$B$25</c:f>
              <c:strCache>
                <c:ptCount val="1"/>
                <c:pt idx="0">
                  <c:v>Net farm income ratio [I/H]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Measures'!$C$25:$G$25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FE-41A4-A279-AD9BFDD2A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19072"/>
        <c:axId val="295019632"/>
      </c:lineChart>
      <c:catAx>
        <c:axId val="29501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019632"/>
        <c:crosses val="autoZero"/>
        <c:auto val="1"/>
        <c:lblAlgn val="ctr"/>
        <c:lblOffset val="100"/>
        <c:noMultiLvlLbl val="0"/>
      </c:catAx>
      <c:valAx>
        <c:axId val="2950196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019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Machinery investment per crop acre [avg G/P]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Measures'!$B$27</c:f>
              <c:strCache>
                <c:ptCount val="1"/>
                <c:pt idx="0">
                  <c:v>Machinery investment per crop acre [average G/P]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Measures'!$C$27:$G$27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2A-4C42-BB09-3059B0C61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21872"/>
        <c:axId val="295022432"/>
      </c:lineChart>
      <c:catAx>
        <c:axId val="29502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022432"/>
        <c:crosses val="autoZero"/>
        <c:auto val="1"/>
        <c:lblAlgn val="ctr"/>
        <c:lblOffset val="100"/>
        <c:noMultiLvlLbl val="0"/>
      </c:catAx>
      <c:valAx>
        <c:axId val="295022432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02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Capital debt repayment capacity ratio [(I+K+L+M-N)/F]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Measures'!$B$29</c:f>
              <c:strCache>
                <c:ptCount val="1"/>
                <c:pt idx="0">
                  <c:v>Capital debt repayment capacity ratio [(I+K+L+M-N)/F]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Measures'!$C$29:$G$29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09-4F2F-90A2-3594B0E85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201648"/>
        <c:axId val="295202208"/>
      </c:lineChart>
      <c:catAx>
        <c:axId val="29520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202208"/>
        <c:crosses val="autoZero"/>
        <c:auto val="1"/>
        <c:lblAlgn val="ctr"/>
        <c:lblOffset val="100"/>
        <c:noMultiLvlLbl val="0"/>
      </c:catAx>
      <c:valAx>
        <c:axId val="2952022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20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Capital debt repayment capacity  [(I+K+L+M-N)-F]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Measures'!$B$30</c:f>
              <c:strCache>
                <c:ptCount val="1"/>
                <c:pt idx="0">
                  <c:v>Capital debt repayment capacity [(I+K+L+M-N)-F]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Measures'!$C$30:$G$30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2-4A18-8E87-8960669BE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204448"/>
        <c:axId val="295205008"/>
      </c:lineChart>
      <c:catAx>
        <c:axId val="29520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205008"/>
        <c:crosses val="autoZero"/>
        <c:auto val="1"/>
        <c:lblAlgn val="ctr"/>
        <c:lblOffset val="100"/>
        <c:noMultiLvlLbl val="0"/>
      </c:catAx>
      <c:valAx>
        <c:axId val="29520500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20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Average interest rate on farm debt [K/avg D]]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Measures'!$B$30</c:f>
              <c:strCache>
                <c:ptCount val="1"/>
                <c:pt idx="0">
                  <c:v>Capital debt repayment capacity [(I+K+L+M-N)-F]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Measures'!$C$30:$G$30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0-4523-AC9A-B3AFFE1E2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207248"/>
        <c:axId val="295207808"/>
      </c:lineChart>
      <c:catAx>
        <c:axId val="29520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207808"/>
        <c:crosses val="autoZero"/>
        <c:auto val="1"/>
        <c:lblAlgn val="ctr"/>
        <c:lblOffset val="100"/>
        <c:noMultiLvlLbl val="0"/>
      </c:catAx>
      <c:valAx>
        <c:axId val="295207808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5207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Ending working capital [A-B]</a:t>
            </a:r>
            <a:r>
              <a:rPr lang="en-US" sz="1200" b="1" i="0" u="none" strike="noStrike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Measures'!$B$9</c:f>
              <c:strCache>
                <c:ptCount val="1"/>
                <c:pt idx="0">
                  <c:v>Ending working capital [A-B]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Measures'!$C$9:$G$9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4F-4334-A709-72E1F4E1F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352992"/>
        <c:axId val="296355792"/>
      </c:lineChart>
      <c:catAx>
        <c:axId val="29635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6355792"/>
        <c:crosses val="autoZero"/>
        <c:auto val="1"/>
        <c:lblAlgn val="ctr"/>
        <c:lblOffset val="100"/>
        <c:noMultiLvlLbl val="0"/>
      </c:catAx>
      <c:valAx>
        <c:axId val="296355792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6352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Working capital to gross revenue [2/H]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Measures'!$B$10</c:f>
              <c:strCache>
                <c:ptCount val="1"/>
                <c:pt idx="0">
                  <c:v>Working capital to gross revenue [2/H]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Measures'!$C$10:$G$10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4C-4A88-91D3-C6B182D2A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6352432"/>
        <c:axId val="296353552"/>
      </c:lineChart>
      <c:catAx>
        <c:axId val="29635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6353552"/>
        <c:crosses val="autoZero"/>
        <c:auto val="1"/>
        <c:lblAlgn val="ctr"/>
        <c:lblOffset val="100"/>
        <c:noMultiLvlLbl val="0"/>
      </c:catAx>
      <c:valAx>
        <c:axId val="2963535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6352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Ending debt to asset ratio [D/C]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Measures'!$B$12</c:f>
              <c:strCache>
                <c:ptCount val="1"/>
                <c:pt idx="0">
                  <c:v>Ending debt to asset ratio [D/C]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Measures'!$C$12:$G$12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3B-4B95-9BBD-83F8826DC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491696"/>
        <c:axId val="287458656"/>
      </c:lineChart>
      <c:catAx>
        <c:axId val="29149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87458656"/>
        <c:crosses val="autoZero"/>
        <c:auto val="1"/>
        <c:lblAlgn val="ctr"/>
        <c:lblOffset val="100"/>
        <c:noMultiLvlLbl val="0"/>
      </c:catAx>
      <c:valAx>
        <c:axId val="28745865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291491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Ending net worth [C-D]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Measures'!$B$13</c:f>
              <c:strCache>
                <c:ptCount val="1"/>
                <c:pt idx="0">
                  <c:v>Ending net worth[C-D]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Measures'!$C$13:$G$13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25-4826-AADC-8DC45E5CA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32320"/>
        <c:axId val="340432880"/>
      </c:lineChart>
      <c:catAx>
        <c:axId val="34043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340432880"/>
        <c:crosses val="autoZero"/>
        <c:auto val="1"/>
        <c:lblAlgn val="ctr"/>
        <c:lblOffset val="100"/>
        <c:noMultiLvlLbl val="0"/>
      </c:catAx>
      <c:valAx>
        <c:axId val="34043288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340432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Net worth per crop acre [5/P]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Measures'!$B$14</c:f>
              <c:strCache>
                <c:ptCount val="1"/>
                <c:pt idx="0">
                  <c:v>Net worth per crop acre [5/P]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Measures'!$C$14:$G$14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DD-4FC4-8F36-DF72428A0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35120"/>
        <c:axId val="340435680"/>
      </c:lineChart>
      <c:catAx>
        <c:axId val="34043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340435680"/>
        <c:crosses val="autoZero"/>
        <c:auto val="1"/>
        <c:lblAlgn val="ctr"/>
        <c:lblOffset val="100"/>
        <c:noMultiLvlLbl val="0"/>
      </c:catAx>
      <c:valAx>
        <c:axId val="34043568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3404351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Net farm income [I+J]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Measures'!$B$16</c:f>
              <c:strCache>
                <c:ptCount val="1"/>
                <c:pt idx="0">
                  <c:v>Net farm income [I+J]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Measures'!$C$16:$G$16</c:f>
              <c:numCache>
                <c:formatCode>_("$"* #,##0_);_("$"* \(#,##0\);_("$"* "-"??_);_(@_)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FF-4040-91C5-97B9DB543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37920"/>
        <c:axId val="340438480"/>
      </c:lineChart>
      <c:catAx>
        <c:axId val="34043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340438480"/>
        <c:crosses val="autoZero"/>
        <c:auto val="1"/>
        <c:lblAlgn val="ctr"/>
        <c:lblOffset val="100"/>
        <c:noMultiLvlLbl val="0"/>
      </c:catAx>
      <c:valAx>
        <c:axId val="340438480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3404379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Rate of return on farm assets (ROA) [I+K-O/ avg C]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Measures'!$B$17</c:f>
              <c:strCache>
                <c:ptCount val="1"/>
                <c:pt idx="0">
                  <c:v>Rate of return on farm assets (ROA) [I+K-O)/ avg C]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Measures'!$C$17:$G$17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D5-4EC7-B04A-911F7712D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40720"/>
        <c:axId val="340441280"/>
      </c:lineChart>
      <c:catAx>
        <c:axId val="34044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340441280"/>
        <c:crosses val="autoZero"/>
        <c:auto val="1"/>
        <c:lblAlgn val="ctr"/>
        <c:lblOffset val="100"/>
        <c:noMultiLvlLbl val="0"/>
      </c:catAx>
      <c:valAx>
        <c:axId val="3404412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34044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u="none" strike="noStrike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Rate of return on farm eqity (ROE) [(I-O)/(avg C- avg D)] </a:t>
            </a:r>
            <a:endParaRPr lang="en-US" sz="105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251811023622047E-2"/>
          <c:y val="0.11410433070866141"/>
          <c:w val="0.92581522309711284"/>
          <c:h val="0.81352996500437447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Measures'!$B$18</c:f>
              <c:strCache>
                <c:ptCount val="1"/>
                <c:pt idx="0">
                  <c:v>Rate of return on farm equity (ROE) [(I-O)/(average C-average D)]</c:v>
                </c:pt>
              </c:strCache>
            </c:strRef>
          </c:tx>
          <c:marker>
            <c:symbol val="none"/>
          </c:marker>
          <c:cat>
            <c:numRef>
              <c:f>'Performance Measures'!$C$7:$G$7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'Performance Measures'!$C$18:$G$18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67-4455-A24D-084C4FCE6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43520"/>
        <c:axId val="340444080"/>
      </c:lineChart>
      <c:catAx>
        <c:axId val="340443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340444080"/>
        <c:crosses val="autoZero"/>
        <c:auto val="1"/>
        <c:lblAlgn val="ctr"/>
        <c:lblOffset val="100"/>
        <c:noMultiLvlLbl val="0"/>
      </c:catAx>
      <c:valAx>
        <c:axId val="34044408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900" baseline="0">
                <a:latin typeface="Arial" panose="020B0604020202020204" pitchFamily="34" charset="0"/>
              </a:defRPr>
            </a:pPr>
            <a:endParaRPr lang="en-US"/>
          </a:p>
        </c:txPr>
        <c:crossAx val="340443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13" Type="http://schemas.openxmlformats.org/officeDocument/2006/relationships/chart" Target="../charts/chart11.xml"/><Relationship Id="rId18" Type="http://schemas.openxmlformats.org/officeDocument/2006/relationships/chart" Target="../charts/chart16.xml"/><Relationship Id="rId3" Type="http://schemas.openxmlformats.org/officeDocument/2006/relationships/image" Target="../media/image4.jpeg"/><Relationship Id="rId21" Type="http://schemas.openxmlformats.org/officeDocument/2006/relationships/chart" Target="../charts/chart19.xml"/><Relationship Id="rId7" Type="http://schemas.openxmlformats.org/officeDocument/2006/relationships/chart" Target="../charts/chart5.xml"/><Relationship Id="rId12" Type="http://schemas.openxmlformats.org/officeDocument/2006/relationships/chart" Target="../charts/chart10.xml"/><Relationship Id="rId17" Type="http://schemas.openxmlformats.org/officeDocument/2006/relationships/chart" Target="../charts/chart15.xml"/><Relationship Id="rId2" Type="http://schemas.openxmlformats.org/officeDocument/2006/relationships/image" Target="../media/image3.jpeg"/><Relationship Id="rId16" Type="http://schemas.openxmlformats.org/officeDocument/2006/relationships/chart" Target="../charts/chart14.xml"/><Relationship Id="rId20" Type="http://schemas.openxmlformats.org/officeDocument/2006/relationships/chart" Target="../charts/chart18.xml"/><Relationship Id="rId1" Type="http://schemas.openxmlformats.org/officeDocument/2006/relationships/chart" Target="../charts/chart1.xml"/><Relationship Id="rId6" Type="http://schemas.openxmlformats.org/officeDocument/2006/relationships/chart" Target="../charts/chart4.xml"/><Relationship Id="rId11" Type="http://schemas.openxmlformats.org/officeDocument/2006/relationships/chart" Target="../charts/chart9.xml"/><Relationship Id="rId5" Type="http://schemas.openxmlformats.org/officeDocument/2006/relationships/chart" Target="../charts/chart3.xml"/><Relationship Id="rId15" Type="http://schemas.openxmlformats.org/officeDocument/2006/relationships/chart" Target="../charts/chart13.xml"/><Relationship Id="rId10" Type="http://schemas.openxmlformats.org/officeDocument/2006/relationships/chart" Target="../charts/chart8.xml"/><Relationship Id="rId19" Type="http://schemas.openxmlformats.org/officeDocument/2006/relationships/chart" Target="../charts/chart17.xml"/><Relationship Id="rId4" Type="http://schemas.openxmlformats.org/officeDocument/2006/relationships/chart" Target="../charts/chart2.xml"/><Relationship Id="rId9" Type="http://schemas.openxmlformats.org/officeDocument/2006/relationships/chart" Target="../charts/chart7.xml"/><Relationship Id="rId1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g"/><Relationship Id="rId1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126320</xdr:colOff>
      <xdr:row>0</xdr:row>
      <xdr:rowOff>107950</xdr:rowOff>
    </xdr:from>
    <xdr:to>
      <xdr:col>9</xdr:col>
      <xdr:colOff>151085</xdr:colOff>
      <xdr:row>5</xdr:row>
      <xdr:rowOff>49068</xdr:rowOff>
    </xdr:to>
    <xdr:pic>
      <xdr:nvPicPr>
        <xdr:cNvPr id="3" name="Picture 2" descr="SDSU Extension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20" y="107950"/>
          <a:ext cx="1920240" cy="893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4479238</xdr:colOff>
      <xdr:row>1</xdr:row>
      <xdr:rowOff>28574</xdr:rowOff>
    </xdr:from>
    <xdr:to>
      <xdr:col>5</xdr:col>
      <xdr:colOff>74878</xdr:colOff>
      <xdr:row>4</xdr:row>
      <xdr:rowOff>150667</xdr:rowOff>
    </xdr:to>
    <xdr:pic>
      <xdr:nvPicPr>
        <xdr:cNvPr id="2" name="Picture 1" descr="SDSU Extension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4988" y="219074"/>
          <a:ext cx="1920240" cy="893618"/>
        </a:xfrm>
        <a:prstGeom prst="rect">
          <a:avLst/>
        </a:prstGeom>
      </xdr:spPr>
    </xdr:pic>
    <xdr:clientData/>
  </xdr:twoCellAnchor>
  <xdr:twoCellAnchor editAs="oneCell">
    <xdr:from>
      <xdr:col>12</xdr:col>
      <xdr:colOff>12698</xdr:colOff>
      <xdr:row>1</xdr:row>
      <xdr:rowOff>9524</xdr:rowOff>
    </xdr:from>
    <xdr:to>
      <xdr:col>15</xdr:col>
      <xdr:colOff>104138</xdr:colOff>
      <xdr:row>4</xdr:row>
      <xdr:rowOff>136524</xdr:rowOff>
    </xdr:to>
    <xdr:pic>
      <xdr:nvPicPr>
        <xdr:cNvPr id="3" name="Picture 2" descr="SDSU Extension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3098" y="200024"/>
          <a:ext cx="1920240" cy="898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247647</xdr:colOff>
      <xdr:row>0</xdr:row>
      <xdr:rowOff>101600</xdr:rowOff>
    </xdr:from>
    <xdr:to>
      <xdr:col>6</xdr:col>
      <xdr:colOff>674536</xdr:colOff>
      <xdr:row>4</xdr:row>
      <xdr:rowOff>223090</xdr:rowOff>
    </xdr:to>
    <xdr:pic>
      <xdr:nvPicPr>
        <xdr:cNvPr id="2" name="Picture 1" descr="SDSU Extension 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6947" y="101600"/>
          <a:ext cx="1950889" cy="9120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19049</xdr:rowOff>
    </xdr:from>
    <xdr:to>
      <xdr:col>8</xdr:col>
      <xdr:colOff>745456</xdr:colOff>
      <xdr:row>20</xdr:row>
      <xdr:rowOff>142874</xdr:rowOff>
    </xdr:to>
    <xdr:graphicFrame macro="">
      <xdr:nvGraphicFramePr>
        <xdr:cNvPr id="3" name="Chart 2" descr="Ending current ratio [A/B] graph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167494</xdr:colOff>
      <xdr:row>0</xdr:row>
      <xdr:rowOff>133350</xdr:rowOff>
    </xdr:from>
    <xdr:to>
      <xdr:col>8</xdr:col>
      <xdr:colOff>724447</xdr:colOff>
      <xdr:row>0</xdr:row>
      <xdr:rowOff>1029540</xdr:rowOff>
    </xdr:to>
    <xdr:pic>
      <xdr:nvPicPr>
        <xdr:cNvPr id="8" name="Picture 7" descr="SDSU Extension log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5094" y="133350"/>
          <a:ext cx="1928553" cy="896190"/>
        </a:xfrm>
        <a:prstGeom prst="rect">
          <a:avLst/>
        </a:prstGeom>
      </xdr:spPr>
    </xdr:pic>
    <xdr:clientData/>
  </xdr:twoCellAnchor>
  <xdr:twoCellAnchor editAs="oneCell">
    <xdr:from>
      <xdr:col>6</xdr:col>
      <xdr:colOff>405621</xdr:colOff>
      <xdr:row>44</xdr:row>
      <xdr:rowOff>123825</xdr:rowOff>
    </xdr:from>
    <xdr:to>
      <xdr:col>8</xdr:col>
      <xdr:colOff>767698</xdr:colOff>
      <xdr:row>44</xdr:row>
      <xdr:rowOff>1020015</xdr:rowOff>
    </xdr:to>
    <xdr:pic>
      <xdr:nvPicPr>
        <xdr:cNvPr id="9" name="Picture 8" descr="SDSU Extension log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6621" y="8899525"/>
          <a:ext cx="1936877" cy="896190"/>
        </a:xfrm>
        <a:prstGeom prst="rect">
          <a:avLst/>
        </a:prstGeom>
      </xdr:spPr>
    </xdr:pic>
    <xdr:clientData/>
  </xdr:twoCellAnchor>
  <xdr:twoCellAnchor editAs="oneCell">
    <xdr:from>
      <xdr:col>6</xdr:col>
      <xdr:colOff>370696</xdr:colOff>
      <xdr:row>132</xdr:row>
      <xdr:rowOff>161925</xdr:rowOff>
    </xdr:from>
    <xdr:to>
      <xdr:col>8</xdr:col>
      <xdr:colOff>732773</xdr:colOff>
      <xdr:row>132</xdr:row>
      <xdr:rowOff>1059815</xdr:rowOff>
    </xdr:to>
    <xdr:pic>
      <xdr:nvPicPr>
        <xdr:cNvPr id="10" name="Picture 9" descr="SDSU Extension log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1696" y="26489025"/>
          <a:ext cx="1936877" cy="897890"/>
        </a:xfrm>
        <a:prstGeom prst="rect">
          <a:avLst/>
        </a:prstGeom>
      </xdr:spPr>
    </xdr:pic>
    <xdr:clientData/>
  </xdr:twoCellAnchor>
  <xdr:twoCellAnchor editAs="oneCell">
    <xdr:from>
      <xdr:col>6</xdr:col>
      <xdr:colOff>354821</xdr:colOff>
      <xdr:row>88</xdr:row>
      <xdr:rowOff>114300</xdr:rowOff>
    </xdr:from>
    <xdr:to>
      <xdr:col>8</xdr:col>
      <xdr:colOff>716898</xdr:colOff>
      <xdr:row>88</xdr:row>
      <xdr:rowOff>1012190</xdr:rowOff>
    </xdr:to>
    <xdr:pic>
      <xdr:nvPicPr>
        <xdr:cNvPr id="12" name="Picture 11" descr="SDSU Extension log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5821" y="17665700"/>
          <a:ext cx="1936877" cy="897890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23</xdr:row>
      <xdr:rowOff>9525</xdr:rowOff>
    </xdr:from>
    <xdr:to>
      <xdr:col>8</xdr:col>
      <xdr:colOff>745457</xdr:colOff>
      <xdr:row>40</xdr:row>
      <xdr:rowOff>133350</xdr:rowOff>
    </xdr:to>
    <xdr:graphicFrame macro="">
      <xdr:nvGraphicFramePr>
        <xdr:cNvPr id="11" name="Chart 10" descr="Ending working capital [A/B] graph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47</xdr:row>
      <xdr:rowOff>0</xdr:rowOff>
    </xdr:from>
    <xdr:to>
      <xdr:col>8</xdr:col>
      <xdr:colOff>745457</xdr:colOff>
      <xdr:row>64</xdr:row>
      <xdr:rowOff>123825</xdr:rowOff>
    </xdr:to>
    <xdr:graphicFrame macro="">
      <xdr:nvGraphicFramePr>
        <xdr:cNvPr id="14" name="Chart 13" descr="Working capital to gross revenue [2/H] graph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57151</xdr:colOff>
      <xdr:row>67</xdr:row>
      <xdr:rowOff>19050</xdr:rowOff>
    </xdr:from>
    <xdr:to>
      <xdr:col>8</xdr:col>
      <xdr:colOff>754982</xdr:colOff>
      <xdr:row>84</xdr:row>
      <xdr:rowOff>142875</xdr:rowOff>
    </xdr:to>
    <xdr:graphicFrame macro="">
      <xdr:nvGraphicFramePr>
        <xdr:cNvPr id="16" name="Chart 15" descr="Ending debt to asset ratio [D/C] graph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57151</xdr:colOff>
      <xdr:row>90</xdr:row>
      <xdr:rowOff>28575</xdr:rowOff>
    </xdr:from>
    <xdr:to>
      <xdr:col>8</xdr:col>
      <xdr:colOff>754982</xdr:colOff>
      <xdr:row>107</xdr:row>
      <xdr:rowOff>152400</xdr:rowOff>
    </xdr:to>
    <xdr:graphicFrame macro="">
      <xdr:nvGraphicFramePr>
        <xdr:cNvPr id="17" name="Chart 16" descr="Ending net worth [C/D] graph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47626</xdr:colOff>
      <xdr:row>110</xdr:row>
      <xdr:rowOff>9525</xdr:rowOff>
    </xdr:from>
    <xdr:to>
      <xdr:col>8</xdr:col>
      <xdr:colOff>745457</xdr:colOff>
      <xdr:row>127</xdr:row>
      <xdr:rowOff>133350</xdr:rowOff>
    </xdr:to>
    <xdr:graphicFrame macro="">
      <xdr:nvGraphicFramePr>
        <xdr:cNvPr id="18" name="Chart 17" descr="Net worth per crop acre [5/P] graph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47626</xdr:colOff>
      <xdr:row>134</xdr:row>
      <xdr:rowOff>9525</xdr:rowOff>
    </xdr:from>
    <xdr:to>
      <xdr:col>8</xdr:col>
      <xdr:colOff>745457</xdr:colOff>
      <xdr:row>151</xdr:row>
      <xdr:rowOff>133350</xdr:rowOff>
    </xdr:to>
    <xdr:graphicFrame macro="">
      <xdr:nvGraphicFramePr>
        <xdr:cNvPr id="19" name="Chart 18" descr="Net farm income [I+J] graph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47626</xdr:colOff>
      <xdr:row>154</xdr:row>
      <xdr:rowOff>0</xdr:rowOff>
    </xdr:from>
    <xdr:to>
      <xdr:col>8</xdr:col>
      <xdr:colOff>745457</xdr:colOff>
      <xdr:row>171</xdr:row>
      <xdr:rowOff>123825</xdr:rowOff>
    </xdr:to>
    <xdr:graphicFrame macro="">
      <xdr:nvGraphicFramePr>
        <xdr:cNvPr id="20" name="Chart 19" descr="Rate of return on farm assets (ROA) [I+K-O/avg C] graph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6</xdr:col>
      <xdr:colOff>374650</xdr:colOff>
      <xdr:row>176</xdr:row>
      <xdr:rowOff>142875</xdr:rowOff>
    </xdr:from>
    <xdr:to>
      <xdr:col>8</xdr:col>
      <xdr:colOff>736727</xdr:colOff>
      <xdr:row>176</xdr:row>
      <xdr:rowOff>1040765</xdr:rowOff>
    </xdr:to>
    <xdr:pic>
      <xdr:nvPicPr>
        <xdr:cNvPr id="21" name="Picture 20" descr="SDSU Extension log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650" y="35220275"/>
          <a:ext cx="1936877" cy="897890"/>
        </a:xfrm>
        <a:prstGeom prst="rect">
          <a:avLst/>
        </a:prstGeom>
      </xdr:spPr>
    </xdr:pic>
    <xdr:clientData/>
  </xdr:twoCellAnchor>
  <xdr:twoCellAnchor>
    <xdr:from>
      <xdr:col>0</xdr:col>
      <xdr:colOff>38101</xdr:colOff>
      <xdr:row>179</xdr:row>
      <xdr:rowOff>9525</xdr:rowOff>
    </xdr:from>
    <xdr:to>
      <xdr:col>8</xdr:col>
      <xdr:colOff>735932</xdr:colOff>
      <xdr:row>196</xdr:row>
      <xdr:rowOff>133350</xdr:rowOff>
    </xdr:to>
    <xdr:graphicFrame macro="">
      <xdr:nvGraphicFramePr>
        <xdr:cNvPr id="22" name="Chart 21" descr="Rate of return on farm equity (ROE) [(I-O)/(avg C-avg D)] graph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47626</xdr:colOff>
      <xdr:row>199</xdr:row>
      <xdr:rowOff>0</xdr:rowOff>
    </xdr:from>
    <xdr:to>
      <xdr:col>8</xdr:col>
      <xdr:colOff>745457</xdr:colOff>
      <xdr:row>216</xdr:row>
      <xdr:rowOff>123825</xdr:rowOff>
    </xdr:to>
    <xdr:graphicFrame macro="">
      <xdr:nvGraphicFramePr>
        <xdr:cNvPr id="23" name="Chart 22" descr="Opertating profit margin ratio [(I+K-O)/H] graph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6</xdr:col>
      <xdr:colOff>374650</xdr:colOff>
      <xdr:row>220</xdr:row>
      <xdr:rowOff>161925</xdr:rowOff>
    </xdr:from>
    <xdr:to>
      <xdr:col>8</xdr:col>
      <xdr:colOff>736727</xdr:colOff>
      <xdr:row>220</xdr:row>
      <xdr:rowOff>1059815</xdr:rowOff>
    </xdr:to>
    <xdr:pic>
      <xdr:nvPicPr>
        <xdr:cNvPr id="24" name="Picture 23" descr="SDSU Extension logo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650" y="43989625"/>
          <a:ext cx="1936877" cy="897890"/>
        </a:xfrm>
        <a:prstGeom prst="rect">
          <a:avLst/>
        </a:prstGeom>
      </xdr:spPr>
    </xdr:pic>
    <xdr:clientData/>
  </xdr:twoCellAnchor>
  <xdr:twoCellAnchor>
    <xdr:from>
      <xdr:col>0</xdr:col>
      <xdr:colOff>38101</xdr:colOff>
      <xdr:row>223</xdr:row>
      <xdr:rowOff>19050</xdr:rowOff>
    </xdr:from>
    <xdr:to>
      <xdr:col>8</xdr:col>
      <xdr:colOff>735932</xdr:colOff>
      <xdr:row>240</xdr:row>
      <xdr:rowOff>142875</xdr:rowOff>
    </xdr:to>
    <xdr:graphicFrame macro="">
      <xdr:nvGraphicFramePr>
        <xdr:cNvPr id="25" name="Chart 24" descr="Asset turnover ratio [H/avg C] graph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38101</xdr:colOff>
      <xdr:row>242</xdr:row>
      <xdr:rowOff>171450</xdr:rowOff>
    </xdr:from>
    <xdr:to>
      <xdr:col>8</xdr:col>
      <xdr:colOff>735932</xdr:colOff>
      <xdr:row>260</xdr:row>
      <xdr:rowOff>114300</xdr:rowOff>
    </xdr:to>
    <xdr:graphicFrame macro="">
      <xdr:nvGraphicFramePr>
        <xdr:cNvPr id="26" name="Chart 25" descr="Operating expense ratio [(H-I-K-L)/H] graph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6</xdr:col>
      <xdr:colOff>365125</xdr:colOff>
      <xdr:row>264</xdr:row>
      <xdr:rowOff>171450</xdr:rowOff>
    </xdr:from>
    <xdr:to>
      <xdr:col>8</xdr:col>
      <xdr:colOff>727202</xdr:colOff>
      <xdr:row>264</xdr:row>
      <xdr:rowOff>1069340</xdr:rowOff>
    </xdr:to>
    <xdr:pic>
      <xdr:nvPicPr>
        <xdr:cNvPr id="27" name="Picture 26" descr="SDSU Extension logo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6125" y="52749450"/>
          <a:ext cx="1936877" cy="897890"/>
        </a:xfrm>
        <a:prstGeom prst="rect">
          <a:avLst/>
        </a:prstGeom>
      </xdr:spPr>
    </xdr:pic>
    <xdr:clientData/>
  </xdr:twoCellAnchor>
  <xdr:twoCellAnchor>
    <xdr:from>
      <xdr:col>0</xdr:col>
      <xdr:colOff>28576</xdr:colOff>
      <xdr:row>267</xdr:row>
      <xdr:rowOff>19050</xdr:rowOff>
    </xdr:from>
    <xdr:to>
      <xdr:col>8</xdr:col>
      <xdr:colOff>726407</xdr:colOff>
      <xdr:row>284</xdr:row>
      <xdr:rowOff>142875</xdr:rowOff>
    </xdr:to>
    <xdr:graphicFrame macro="">
      <xdr:nvGraphicFramePr>
        <xdr:cNvPr id="28" name="Chart 27" descr="Depreciation expense ratio [L/H] graph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47626</xdr:colOff>
      <xdr:row>287</xdr:row>
      <xdr:rowOff>9525</xdr:rowOff>
    </xdr:from>
    <xdr:to>
      <xdr:col>8</xdr:col>
      <xdr:colOff>745457</xdr:colOff>
      <xdr:row>304</xdr:row>
      <xdr:rowOff>133350</xdr:rowOff>
    </xdr:to>
    <xdr:graphicFrame macro="">
      <xdr:nvGraphicFramePr>
        <xdr:cNvPr id="30" name="Chart 29" descr="Interest expense ratio [K/H] graph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6</xdr:col>
      <xdr:colOff>374650</xdr:colOff>
      <xdr:row>308</xdr:row>
      <xdr:rowOff>180975</xdr:rowOff>
    </xdr:from>
    <xdr:to>
      <xdr:col>8</xdr:col>
      <xdr:colOff>736727</xdr:colOff>
      <xdr:row>308</xdr:row>
      <xdr:rowOff>1078865</xdr:rowOff>
    </xdr:to>
    <xdr:pic>
      <xdr:nvPicPr>
        <xdr:cNvPr id="31" name="Picture 30" descr="SDSU Extension logo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5650" y="61509275"/>
          <a:ext cx="1936877" cy="897890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311</xdr:row>
      <xdr:rowOff>0</xdr:rowOff>
    </xdr:from>
    <xdr:to>
      <xdr:col>8</xdr:col>
      <xdr:colOff>745457</xdr:colOff>
      <xdr:row>328</xdr:row>
      <xdr:rowOff>123825</xdr:rowOff>
    </xdr:to>
    <xdr:graphicFrame macro="">
      <xdr:nvGraphicFramePr>
        <xdr:cNvPr id="32" name="Chart 31" descr="Net farm income ratio [I/H] graph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28576</xdr:colOff>
      <xdr:row>331</xdr:row>
      <xdr:rowOff>0</xdr:rowOff>
    </xdr:from>
    <xdr:to>
      <xdr:col>8</xdr:col>
      <xdr:colOff>726407</xdr:colOff>
      <xdr:row>348</xdr:row>
      <xdr:rowOff>123825</xdr:rowOff>
    </xdr:to>
    <xdr:graphicFrame macro="">
      <xdr:nvGraphicFramePr>
        <xdr:cNvPr id="33" name="Chart 32" descr="Machinery investment per crop acre [avg G/P] graph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6</xdr:col>
      <xdr:colOff>371475</xdr:colOff>
      <xdr:row>352</xdr:row>
      <xdr:rowOff>133350</xdr:rowOff>
    </xdr:from>
    <xdr:to>
      <xdr:col>8</xdr:col>
      <xdr:colOff>733552</xdr:colOff>
      <xdr:row>352</xdr:row>
      <xdr:rowOff>1031240</xdr:rowOff>
    </xdr:to>
    <xdr:pic>
      <xdr:nvPicPr>
        <xdr:cNvPr id="34" name="Picture 33" descr="SDSU Extension logo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70211950"/>
          <a:ext cx="1936877" cy="897890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355</xdr:row>
      <xdr:rowOff>0</xdr:rowOff>
    </xdr:from>
    <xdr:to>
      <xdr:col>8</xdr:col>
      <xdr:colOff>745457</xdr:colOff>
      <xdr:row>372</xdr:row>
      <xdr:rowOff>123825</xdr:rowOff>
    </xdr:to>
    <xdr:graphicFrame macro="">
      <xdr:nvGraphicFramePr>
        <xdr:cNvPr id="37" name="Chart 36" descr="Capital debt repayment capacity ratio [(I+K+L+M-N)/F] graph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375</xdr:row>
      <xdr:rowOff>0</xdr:rowOff>
    </xdr:from>
    <xdr:to>
      <xdr:col>8</xdr:col>
      <xdr:colOff>735932</xdr:colOff>
      <xdr:row>392</xdr:row>
      <xdr:rowOff>123825</xdr:rowOff>
    </xdr:to>
    <xdr:graphicFrame macro="">
      <xdr:nvGraphicFramePr>
        <xdr:cNvPr id="38" name="Chart 37" descr="Capital debt repayment capacity [(I+K+L+M-N)-F] graph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6</xdr:col>
      <xdr:colOff>368300</xdr:colOff>
      <xdr:row>396</xdr:row>
      <xdr:rowOff>200025</xdr:rowOff>
    </xdr:from>
    <xdr:to>
      <xdr:col>8</xdr:col>
      <xdr:colOff>730377</xdr:colOff>
      <xdr:row>396</xdr:row>
      <xdr:rowOff>1097915</xdr:rowOff>
    </xdr:to>
    <xdr:pic>
      <xdr:nvPicPr>
        <xdr:cNvPr id="40" name="Picture 39" descr="SDSU Extension logo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59300" y="79028925"/>
          <a:ext cx="1936877" cy="897890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399</xdr:row>
      <xdr:rowOff>0</xdr:rowOff>
    </xdr:from>
    <xdr:to>
      <xdr:col>8</xdr:col>
      <xdr:colOff>745457</xdr:colOff>
      <xdr:row>416</xdr:row>
      <xdr:rowOff>123825</xdr:rowOff>
    </xdr:to>
    <xdr:graphicFrame macro="">
      <xdr:nvGraphicFramePr>
        <xdr:cNvPr id="41" name="Chart 40" descr="Average interest rate on farm debt [K/avg D] graph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285750</xdr:colOff>
      <xdr:row>36</xdr:row>
      <xdr:rowOff>0</xdr:rowOff>
    </xdr:to>
    <xdr:pic>
      <xdr:nvPicPr>
        <xdr:cNvPr id="5" name="Picture 4" descr="If you have any questions about this calculator, please contact:&#10;Heather Gessner&#10;SDSU Extension Livestock Business Management Field Specialist&#10;Office: 605-782-3290&#10;Email: heather.gessner@sdstate.edu&#10;&#10;Jack B. Davis, CPA&#10;SDSU Extension Crops Business Management Field Specialist&#10;Office: 605-995-7378&#10;Email: jack.davis@sdstate.edu">
          <a:extLst>
            <a:ext uri="{FF2B5EF4-FFF2-40B4-BE49-F238E27FC236}">
              <a16:creationId xmlns:a16="http://schemas.microsoft.com/office/drawing/2014/main" id="{B3CDEEA2-6C24-F84E-BC34-25F805FC1B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44000" cy="6858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15</xdr:col>
      <xdr:colOff>285750</xdr:colOff>
      <xdr:row>73</xdr:row>
      <xdr:rowOff>0</xdr:rowOff>
    </xdr:to>
    <xdr:pic>
      <xdr:nvPicPr>
        <xdr:cNvPr id="7" name="Picture 6" descr="If you have any questions about this calculator, please contact:&#10;Heather Gessner&#10;SDSU Extension Livestock Business Management Field Specialist&#10;Office: 605-782-3290&#10;Email: heather.gessner@sdstate.edu&#10;&#10;Jack B. Davis, CPA&#10;SDSU Extension Crops Business Management Field Specialist&#10;Office: 605-995-7378&#10;Email: jack.davis@sdstate.edu">
          <a:extLst>
            <a:ext uri="{FF2B5EF4-FFF2-40B4-BE49-F238E27FC236}">
              <a16:creationId xmlns:a16="http://schemas.microsoft.com/office/drawing/2014/main" id="{89260898-40D7-2449-B0CF-CA2D32A77B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048500"/>
          <a:ext cx="9144000" cy="685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grow.org/up/resources/07-2001-201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K35"/>
  <sheetViews>
    <sheetView tabSelected="1" workbookViewId="0">
      <selection activeCell="L21" sqref="L21"/>
    </sheetView>
  </sheetViews>
  <sheetFormatPr baseColWidth="10" defaultColWidth="9.1640625" defaultRowHeight="16" x14ac:dyDescent="0.2"/>
  <cols>
    <col min="1" max="8" width="9.1640625" style="2"/>
    <col min="9" max="9" width="10.1640625" style="37" customWidth="1"/>
    <col min="10" max="16384" width="9.1640625" style="2"/>
  </cols>
  <sheetData>
    <row r="2" spans="1:11" ht="15" customHeight="1" x14ac:dyDescent="0.2">
      <c r="B2" s="33"/>
      <c r="C2" s="33"/>
      <c r="D2" s="33"/>
      <c r="E2" s="33"/>
      <c r="F2" s="33"/>
      <c r="G2" s="10"/>
      <c r="H2" s="10"/>
    </row>
    <row r="3" spans="1:11" ht="15" customHeight="1" x14ac:dyDescent="0.2">
      <c r="A3" s="33"/>
      <c r="B3" s="33"/>
      <c r="C3" s="33"/>
      <c r="D3" s="33"/>
      <c r="E3" s="33"/>
      <c r="F3" s="33"/>
      <c r="G3" s="10"/>
      <c r="H3" s="10"/>
    </row>
    <row r="4" spans="1:11" ht="15" customHeight="1" x14ac:dyDescent="0.2">
      <c r="A4" s="36" t="s">
        <v>76</v>
      </c>
      <c r="B4" s="36"/>
      <c r="C4" s="36"/>
      <c r="D4" s="36"/>
      <c r="E4" s="36"/>
      <c r="F4" s="36"/>
      <c r="G4" s="10"/>
      <c r="H4" s="10"/>
    </row>
    <row r="8" spans="1:11" ht="15.75" customHeight="1" x14ac:dyDescent="0.2">
      <c r="A8" s="34" t="s">
        <v>80</v>
      </c>
      <c r="B8" s="34"/>
      <c r="C8" s="34"/>
      <c r="D8" s="34"/>
      <c r="E8" s="34"/>
      <c r="F8" s="34"/>
      <c r="G8" s="34"/>
      <c r="H8" s="34"/>
      <c r="I8" s="38"/>
    </row>
    <row r="9" spans="1:11" ht="15" customHeight="1" x14ac:dyDescent="0.2">
      <c r="A9" s="34" t="s">
        <v>81</v>
      </c>
      <c r="B9" s="34"/>
      <c r="C9" s="34"/>
      <c r="D9" s="34"/>
      <c r="E9" s="34"/>
      <c r="F9" s="34"/>
      <c r="G9" s="34"/>
      <c r="H9" s="34"/>
      <c r="I9" s="38"/>
      <c r="J9" s="4"/>
      <c r="K9" s="4"/>
    </row>
    <row r="10" spans="1:11" x14ac:dyDescent="0.2">
      <c r="A10" s="34" t="s">
        <v>82</v>
      </c>
      <c r="B10" s="34"/>
      <c r="C10" s="34"/>
      <c r="D10" s="34"/>
      <c r="E10" s="34"/>
      <c r="F10" s="34"/>
      <c r="G10" s="34"/>
      <c r="H10" s="34"/>
      <c r="I10" s="38"/>
      <c r="J10" s="4"/>
      <c r="K10" s="4"/>
    </row>
    <row r="11" spans="1:11" x14ac:dyDescent="0.2">
      <c r="A11" s="34" t="s">
        <v>83</v>
      </c>
      <c r="B11" s="34"/>
      <c r="C11" s="34"/>
      <c r="D11" s="34"/>
      <c r="E11" s="34"/>
      <c r="F11" s="34"/>
      <c r="G11" s="34"/>
      <c r="H11" s="34"/>
      <c r="I11" s="38"/>
      <c r="J11" s="4"/>
      <c r="K11" s="4"/>
    </row>
    <row r="12" spans="1:11" x14ac:dyDescent="0.2">
      <c r="A12" s="34" t="s">
        <v>84</v>
      </c>
      <c r="B12" s="34"/>
      <c r="C12" s="34"/>
      <c r="D12" s="34"/>
      <c r="E12" s="34"/>
      <c r="F12" s="34"/>
      <c r="G12" s="34"/>
      <c r="H12" s="34"/>
      <c r="I12" s="38"/>
      <c r="J12" s="4"/>
      <c r="K12" s="4"/>
    </row>
    <row r="13" spans="1:11" x14ac:dyDescent="0.2">
      <c r="A13" s="34" t="s">
        <v>85</v>
      </c>
      <c r="B13" s="34"/>
      <c r="C13" s="34"/>
      <c r="D13" s="34"/>
      <c r="E13" s="34"/>
      <c r="F13" s="34"/>
      <c r="G13" s="34"/>
      <c r="H13" s="34"/>
      <c r="I13" s="38"/>
      <c r="J13" s="4"/>
      <c r="K13" s="4"/>
    </row>
    <row r="14" spans="1:11" x14ac:dyDescent="0.2">
      <c r="A14" s="34" t="s">
        <v>86</v>
      </c>
      <c r="B14" s="34"/>
      <c r="C14" s="34"/>
      <c r="D14" s="34"/>
      <c r="E14" s="34"/>
      <c r="F14" s="34"/>
      <c r="G14" s="34"/>
      <c r="H14" s="34"/>
      <c r="I14" s="38"/>
      <c r="J14" s="4"/>
      <c r="K14" s="4"/>
    </row>
    <row r="15" spans="1:11" x14ac:dyDescent="0.2">
      <c r="A15" s="34" t="s">
        <v>87</v>
      </c>
      <c r="B15" s="34"/>
      <c r="C15" s="34"/>
      <c r="D15" s="34"/>
      <c r="E15" s="34"/>
      <c r="F15" s="34"/>
      <c r="G15" s="34"/>
      <c r="H15" s="34"/>
      <c r="I15" s="38"/>
      <c r="J15" s="4"/>
      <c r="K15" s="4"/>
    </row>
    <row r="16" spans="1:11" x14ac:dyDescent="0.2">
      <c r="A16" s="34"/>
      <c r="B16" s="34"/>
      <c r="C16" s="34"/>
      <c r="D16" s="34"/>
      <c r="E16" s="34"/>
      <c r="F16" s="34"/>
      <c r="G16" s="34"/>
      <c r="H16" s="34"/>
      <c r="I16" s="38"/>
      <c r="J16" s="4"/>
      <c r="K16" s="4"/>
    </row>
    <row r="17" spans="1:11" x14ac:dyDescent="0.2">
      <c r="A17" s="4"/>
      <c r="B17" s="4"/>
      <c r="C17" s="4"/>
      <c r="D17" s="4"/>
      <c r="E17" s="4"/>
      <c r="F17" s="4"/>
      <c r="G17" s="4"/>
      <c r="H17" s="4"/>
      <c r="I17" s="39"/>
      <c r="J17" s="4"/>
      <c r="K17" s="4"/>
    </row>
    <row r="18" spans="1:11" x14ac:dyDescent="0.2">
      <c r="A18" s="2" t="s">
        <v>71</v>
      </c>
    </row>
    <row r="19" spans="1:11" x14ac:dyDescent="0.2">
      <c r="A19" s="35" t="s">
        <v>88</v>
      </c>
      <c r="B19" s="35"/>
      <c r="C19" s="35"/>
      <c r="D19" s="35"/>
      <c r="E19" s="35"/>
      <c r="F19" s="35"/>
      <c r="G19" s="35"/>
      <c r="H19" s="35"/>
      <c r="I19" s="40"/>
    </row>
    <row r="20" spans="1:11" x14ac:dyDescent="0.2">
      <c r="A20" s="35" t="s">
        <v>89</v>
      </c>
      <c r="B20" s="35"/>
      <c r="C20" s="35"/>
      <c r="D20" s="35"/>
      <c r="E20" s="35"/>
      <c r="F20" s="35"/>
      <c r="G20" s="35"/>
      <c r="H20" s="35"/>
      <c r="I20" s="40"/>
    </row>
    <row r="21" spans="1:11" x14ac:dyDescent="0.2">
      <c r="A21" s="35" t="s">
        <v>72</v>
      </c>
      <c r="B21" s="35"/>
      <c r="C21" s="35"/>
      <c r="D21" s="35"/>
      <c r="E21" s="35"/>
      <c r="F21" s="35"/>
      <c r="G21" s="35"/>
      <c r="H21" s="35"/>
      <c r="I21" s="40"/>
    </row>
    <row r="22" spans="1:11" x14ac:dyDescent="0.2">
      <c r="A22" s="35"/>
      <c r="B22" s="35"/>
      <c r="C22" s="35"/>
      <c r="D22" s="35"/>
      <c r="E22" s="35"/>
      <c r="F22" s="35"/>
      <c r="G22" s="35"/>
      <c r="H22" s="35"/>
      <c r="I22" s="40"/>
    </row>
    <row r="23" spans="1:11" ht="15" customHeight="1" x14ac:dyDescent="0.2">
      <c r="A23" s="34" t="s">
        <v>75</v>
      </c>
      <c r="B23" s="34"/>
      <c r="C23" s="34"/>
      <c r="D23" s="34"/>
      <c r="E23" s="34"/>
      <c r="F23" s="34"/>
      <c r="G23" s="34"/>
      <c r="H23" s="34"/>
      <c r="I23" s="38"/>
      <c r="J23" s="4"/>
      <c r="K23" s="4"/>
    </row>
    <row r="24" spans="1:11" ht="15" customHeight="1" x14ac:dyDescent="0.2">
      <c r="A24" s="3" t="s">
        <v>79</v>
      </c>
      <c r="B24" s="4"/>
      <c r="C24" s="4"/>
      <c r="D24" s="4"/>
      <c r="E24" s="4"/>
      <c r="F24" s="4"/>
      <c r="G24" s="4"/>
      <c r="H24" s="4"/>
      <c r="I24" s="39"/>
      <c r="J24" s="4"/>
      <c r="K24" s="4"/>
    </row>
    <row r="25" spans="1:11" ht="15" customHeight="1" x14ac:dyDescent="0.2">
      <c r="A25" s="3"/>
      <c r="B25" s="4"/>
      <c r="C25" s="4"/>
      <c r="D25" s="4"/>
      <c r="E25" s="4"/>
      <c r="F25" s="4"/>
      <c r="G25" s="4"/>
      <c r="H25" s="4"/>
      <c r="I25" s="39"/>
      <c r="J25" s="4"/>
      <c r="K25" s="4"/>
    </row>
    <row r="26" spans="1:11" ht="15" customHeight="1" x14ac:dyDescent="0.2">
      <c r="A26" s="34" t="s">
        <v>90</v>
      </c>
      <c r="B26" s="34"/>
      <c r="C26" s="34"/>
      <c r="D26" s="34"/>
      <c r="E26" s="34"/>
      <c r="F26" s="34"/>
      <c r="G26" s="34"/>
      <c r="H26" s="34"/>
      <c r="I26" s="38"/>
      <c r="J26" s="8"/>
      <c r="K26" s="8"/>
    </row>
    <row r="27" spans="1:11" x14ac:dyDescent="0.2">
      <c r="A27" s="34" t="s">
        <v>91</v>
      </c>
      <c r="B27" s="34"/>
      <c r="C27" s="34"/>
      <c r="D27" s="34"/>
      <c r="E27" s="34"/>
      <c r="F27" s="34"/>
      <c r="G27" s="34"/>
      <c r="H27" s="34"/>
      <c r="I27" s="38"/>
      <c r="J27" s="9"/>
      <c r="K27" s="9"/>
    </row>
    <row r="28" spans="1:11" x14ac:dyDescent="0.2">
      <c r="A28" s="5"/>
    </row>
    <row r="29" spans="1:11" x14ac:dyDescent="0.2">
      <c r="A29" s="6" t="s">
        <v>73</v>
      </c>
    </row>
    <row r="30" spans="1:11" ht="15" customHeight="1" x14ac:dyDescent="0.2">
      <c r="A30" s="34" t="s">
        <v>92</v>
      </c>
      <c r="B30" s="34"/>
      <c r="C30" s="34"/>
      <c r="D30" s="34"/>
      <c r="E30" s="34"/>
      <c r="F30" s="34"/>
      <c r="G30" s="34"/>
      <c r="H30" s="34"/>
      <c r="I30" s="38"/>
      <c r="J30" s="4"/>
      <c r="K30" s="4"/>
    </row>
    <row r="31" spans="1:11" x14ac:dyDescent="0.2">
      <c r="A31" s="34" t="s">
        <v>93</v>
      </c>
      <c r="B31" s="34"/>
      <c r="C31" s="34"/>
      <c r="D31" s="34"/>
      <c r="E31" s="34"/>
      <c r="F31" s="34"/>
      <c r="G31" s="34"/>
      <c r="H31" s="34"/>
      <c r="I31" s="38"/>
      <c r="J31" s="4"/>
      <c r="K31" s="4"/>
    </row>
    <row r="32" spans="1:11" x14ac:dyDescent="0.2">
      <c r="A32" s="34" t="s">
        <v>94</v>
      </c>
      <c r="B32" s="34"/>
      <c r="C32" s="34"/>
      <c r="D32" s="34"/>
      <c r="E32" s="34"/>
      <c r="F32" s="34"/>
      <c r="G32" s="34"/>
      <c r="H32" s="34"/>
      <c r="I32" s="38"/>
      <c r="J32" s="4"/>
      <c r="K32" s="4"/>
    </row>
    <row r="33" spans="1:11" x14ac:dyDescent="0.2">
      <c r="A33" s="34"/>
      <c r="B33" s="34"/>
      <c r="C33" s="34"/>
      <c r="D33" s="34"/>
      <c r="E33" s="34"/>
      <c r="F33" s="34"/>
      <c r="G33" s="34"/>
      <c r="H33" s="34"/>
      <c r="I33" s="38"/>
      <c r="J33" s="4"/>
      <c r="K33" s="4"/>
    </row>
    <row r="34" spans="1:11" x14ac:dyDescent="0.2">
      <c r="A34" s="34" t="s">
        <v>95</v>
      </c>
      <c r="B34" s="34"/>
      <c r="C34" s="34"/>
      <c r="D34" s="34"/>
      <c r="E34" s="34"/>
      <c r="F34" s="34"/>
      <c r="G34" s="34"/>
      <c r="H34" s="34"/>
      <c r="I34" s="38"/>
    </row>
    <row r="35" spans="1:11" x14ac:dyDescent="0.2">
      <c r="A35" s="34"/>
      <c r="B35" s="34"/>
      <c r="C35" s="34"/>
      <c r="D35" s="34"/>
      <c r="E35" s="34"/>
      <c r="F35" s="34"/>
      <c r="G35" s="34"/>
      <c r="H35" s="34"/>
      <c r="I35" s="38"/>
    </row>
  </sheetData>
  <sheetProtection algorithmName="SHA-512" hashValue="zCkqYflNBFnkr52+vLiy9SpjPqJWXB0bWTaOBeBZT1FjTJuc53DIaA8KI9TixvHo0H3aoOilm/9aO2nO0i9yBQ==" saltValue="T3VLHmDqZEPXQxlSCqa90A==" spinCount="100000" sheet="1" objects="1" scenarios="1"/>
  <hyperlinks>
    <hyperlink ref="A24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D100"/>
  </sheetPr>
  <dimension ref="A2:M38"/>
  <sheetViews>
    <sheetView workbookViewId="0">
      <selection activeCell="Q20" sqref="Q20"/>
    </sheetView>
  </sheetViews>
  <sheetFormatPr baseColWidth="10" defaultColWidth="9.1640625" defaultRowHeight="16" x14ac:dyDescent="0.2"/>
  <cols>
    <col min="1" max="1" width="1.83203125" style="2" customWidth="1"/>
    <col min="2" max="2" width="2.5" style="2" customWidth="1"/>
    <col min="3" max="3" width="80.5" style="2" customWidth="1"/>
    <col min="4" max="4" width="3.5" style="2" customWidth="1"/>
    <col min="5" max="5" width="11" style="2" customWidth="1"/>
    <col min="6" max="6" width="4.6640625" style="2" customWidth="1"/>
    <col min="7" max="7" width="10" style="2" bestFit="1" customWidth="1"/>
    <col min="8" max="8" width="11.5" style="2" bestFit="1" customWidth="1"/>
    <col min="9" max="11" width="9.33203125" style="2" bestFit="1" customWidth="1"/>
    <col min="12" max="16384" width="9.1640625" style="2"/>
  </cols>
  <sheetData>
    <row r="2" spans="1:13" ht="20" x14ac:dyDescent="0.2">
      <c r="C2" s="36"/>
      <c r="D2" s="22"/>
      <c r="E2" s="22"/>
      <c r="G2" s="33"/>
      <c r="H2" s="33"/>
      <c r="I2" s="33"/>
      <c r="J2" s="33"/>
      <c r="K2" s="33"/>
      <c r="L2" s="33"/>
    </row>
    <row r="3" spans="1:13" ht="20" x14ac:dyDescent="0.2">
      <c r="C3" s="33" t="s">
        <v>78</v>
      </c>
      <c r="D3" s="22"/>
      <c r="E3" s="22"/>
      <c r="F3" s="33"/>
      <c r="G3" s="36" t="s">
        <v>78</v>
      </c>
      <c r="H3" s="36"/>
      <c r="I3" s="36"/>
      <c r="J3" s="36"/>
      <c r="K3" s="36"/>
      <c r="L3" s="36"/>
    </row>
    <row r="4" spans="1:13" ht="20" x14ac:dyDescent="0.2">
      <c r="C4" s="36"/>
      <c r="D4" s="22"/>
      <c r="E4" s="22"/>
      <c r="F4" s="33"/>
      <c r="G4" s="33"/>
      <c r="H4" s="33"/>
      <c r="I4" s="33"/>
      <c r="J4" s="33"/>
      <c r="K4" s="33"/>
      <c r="L4" s="33"/>
    </row>
    <row r="7" spans="1:13" x14ac:dyDescent="0.2">
      <c r="C7" s="2" t="s">
        <v>69</v>
      </c>
    </row>
    <row r="9" spans="1:13" ht="35.25" customHeight="1" x14ac:dyDescent="0.2">
      <c r="A9" s="32"/>
      <c r="B9" s="34"/>
      <c r="C9" s="32" t="s">
        <v>96</v>
      </c>
      <c r="D9" s="35"/>
      <c r="E9" s="35"/>
      <c r="F9" s="4"/>
      <c r="G9" s="11"/>
      <c r="H9" s="12">
        <v>42755</v>
      </c>
      <c r="I9" s="13"/>
      <c r="J9" s="14"/>
      <c r="K9" s="14"/>
      <c r="L9" s="4"/>
      <c r="M9" s="4"/>
    </row>
    <row r="10" spans="1:13" x14ac:dyDescent="0.2">
      <c r="A10" s="35"/>
      <c r="B10" s="35"/>
      <c r="C10" s="35" t="s">
        <v>97</v>
      </c>
      <c r="D10" s="35"/>
      <c r="E10" s="35"/>
      <c r="G10" s="21">
        <v>2012</v>
      </c>
      <c r="H10" s="21">
        <v>2013</v>
      </c>
      <c r="I10" s="21">
        <v>2014</v>
      </c>
      <c r="J10" s="21">
        <v>2015</v>
      </c>
      <c r="K10" s="21">
        <v>2016</v>
      </c>
    </row>
    <row r="11" spans="1:13" x14ac:dyDescent="0.2">
      <c r="B11" s="2" t="s">
        <v>7</v>
      </c>
      <c r="C11" s="2" t="s">
        <v>23</v>
      </c>
      <c r="F11" s="2" t="s">
        <v>7</v>
      </c>
      <c r="G11" s="15"/>
      <c r="H11" s="15"/>
      <c r="I11" s="15"/>
      <c r="J11" s="15"/>
      <c r="K11" s="15"/>
    </row>
    <row r="12" spans="1:13" x14ac:dyDescent="0.2">
      <c r="C12" s="2" t="s">
        <v>24</v>
      </c>
      <c r="G12" s="15"/>
      <c r="H12" s="15"/>
      <c r="I12" s="15"/>
      <c r="J12" s="15"/>
      <c r="K12" s="15"/>
    </row>
    <row r="13" spans="1:13" x14ac:dyDescent="0.2">
      <c r="B13" s="2" t="s">
        <v>8</v>
      </c>
      <c r="C13" s="2" t="s">
        <v>25</v>
      </c>
      <c r="F13" s="2" t="s">
        <v>8</v>
      </c>
      <c r="G13" s="15"/>
      <c r="H13" s="15"/>
      <c r="I13" s="15"/>
      <c r="J13" s="15"/>
      <c r="K13" s="15"/>
    </row>
    <row r="14" spans="1:13" x14ac:dyDescent="0.2">
      <c r="C14" s="2" t="s">
        <v>26</v>
      </c>
      <c r="G14" s="15"/>
      <c r="H14" s="15"/>
      <c r="I14" s="15"/>
      <c r="J14" s="15"/>
      <c r="K14" s="15"/>
    </row>
    <row r="15" spans="1:13" x14ac:dyDescent="0.2">
      <c r="B15" s="2" t="s">
        <v>9</v>
      </c>
      <c r="C15" s="2" t="s">
        <v>29</v>
      </c>
      <c r="F15" s="2" t="s">
        <v>9</v>
      </c>
      <c r="G15" s="15"/>
      <c r="H15" s="15"/>
      <c r="I15" s="15"/>
      <c r="J15" s="15"/>
      <c r="K15" s="15"/>
    </row>
    <row r="16" spans="1:13" x14ac:dyDescent="0.2">
      <c r="C16" s="2" t="s">
        <v>27</v>
      </c>
      <c r="G16" s="15"/>
      <c r="H16" s="15"/>
      <c r="I16" s="15"/>
      <c r="J16" s="15"/>
      <c r="K16" s="15"/>
    </row>
    <row r="17" spans="1:13" x14ac:dyDescent="0.2">
      <c r="C17" s="16" t="s">
        <v>28</v>
      </c>
      <c r="D17" s="16"/>
      <c r="E17" s="16"/>
      <c r="F17" s="16"/>
      <c r="G17" s="17">
        <f>+(G15+G16)/2</f>
        <v>0</v>
      </c>
      <c r="H17" s="17">
        <f t="shared" ref="H17:K17" si="0">+(H15+H16)/2</f>
        <v>0</v>
      </c>
      <c r="I17" s="17">
        <f t="shared" si="0"/>
        <v>0</v>
      </c>
      <c r="J17" s="17">
        <f t="shared" si="0"/>
        <v>0</v>
      </c>
      <c r="K17" s="17">
        <f t="shared" si="0"/>
        <v>0</v>
      </c>
    </row>
    <row r="18" spans="1:13" x14ac:dyDescent="0.2">
      <c r="B18" s="2" t="s">
        <v>10</v>
      </c>
      <c r="C18" s="2" t="s">
        <v>30</v>
      </c>
      <c r="F18" s="2" t="s">
        <v>10</v>
      </c>
      <c r="G18" s="15"/>
      <c r="H18" s="15"/>
      <c r="I18" s="15"/>
      <c r="J18" s="15"/>
      <c r="K18" s="15"/>
    </row>
    <row r="19" spans="1:13" x14ac:dyDescent="0.2">
      <c r="C19" s="2" t="s">
        <v>31</v>
      </c>
      <c r="G19" s="15"/>
      <c r="H19" s="15"/>
      <c r="I19" s="15"/>
      <c r="J19" s="15"/>
      <c r="K19" s="15"/>
    </row>
    <row r="20" spans="1:13" x14ac:dyDescent="0.2">
      <c r="C20" s="16" t="s">
        <v>32</v>
      </c>
      <c r="D20" s="16"/>
      <c r="E20" s="16"/>
      <c r="F20" s="16"/>
      <c r="G20" s="17">
        <f>+(G18+G19)/2</f>
        <v>0</v>
      </c>
      <c r="H20" s="17">
        <f t="shared" ref="H20:K20" si="1">+(H18+H19)/2</f>
        <v>0</v>
      </c>
      <c r="I20" s="17">
        <f t="shared" si="1"/>
        <v>0</v>
      </c>
      <c r="J20" s="17">
        <f t="shared" si="1"/>
        <v>0</v>
      </c>
      <c r="K20" s="17">
        <f t="shared" si="1"/>
        <v>0</v>
      </c>
    </row>
    <row r="21" spans="1:13" x14ac:dyDescent="0.2">
      <c r="B21" s="2" t="s">
        <v>11</v>
      </c>
      <c r="C21" s="2" t="s">
        <v>61</v>
      </c>
      <c r="F21" s="2" t="s">
        <v>11</v>
      </c>
      <c r="G21" s="15"/>
      <c r="H21" s="15"/>
      <c r="I21" s="15"/>
      <c r="J21" s="15"/>
      <c r="K21" s="15"/>
    </row>
    <row r="22" spans="1:13" x14ac:dyDescent="0.2">
      <c r="C22" s="2" t="s">
        <v>62</v>
      </c>
      <c r="G22" s="15"/>
      <c r="H22" s="15"/>
      <c r="I22" s="15"/>
      <c r="J22" s="15"/>
      <c r="K22" s="15"/>
    </row>
    <row r="23" spans="1:13" x14ac:dyDescent="0.2">
      <c r="B23" s="2" t="s">
        <v>12</v>
      </c>
      <c r="C23" s="2" t="s">
        <v>37</v>
      </c>
      <c r="F23" s="2" t="s">
        <v>12</v>
      </c>
      <c r="G23" s="15"/>
      <c r="H23" s="15"/>
      <c r="I23" s="15"/>
      <c r="J23" s="15"/>
      <c r="K23" s="15"/>
    </row>
    <row r="24" spans="1:13" x14ac:dyDescent="0.2">
      <c r="C24" s="2" t="s">
        <v>38</v>
      </c>
      <c r="G24" s="15"/>
      <c r="H24" s="15"/>
      <c r="I24" s="15"/>
      <c r="J24" s="15"/>
      <c r="K24" s="15"/>
    </row>
    <row r="25" spans="1:13" x14ac:dyDescent="0.2">
      <c r="B25" s="2" t="s">
        <v>13</v>
      </c>
      <c r="C25" s="2" t="s">
        <v>33</v>
      </c>
      <c r="F25" s="2" t="s">
        <v>77</v>
      </c>
      <c r="G25" s="15"/>
      <c r="H25" s="15"/>
      <c r="I25" s="15"/>
      <c r="J25" s="15"/>
      <c r="K25" s="15"/>
    </row>
    <row r="26" spans="1:13" x14ac:dyDescent="0.2">
      <c r="C26" s="2" t="s">
        <v>34</v>
      </c>
      <c r="G26" s="15"/>
      <c r="H26" s="15"/>
      <c r="I26" s="15"/>
      <c r="J26" s="15"/>
      <c r="K26" s="15"/>
    </row>
    <row r="27" spans="1:13" x14ac:dyDescent="0.2">
      <c r="C27" s="16" t="s">
        <v>35</v>
      </c>
      <c r="D27" s="16"/>
      <c r="E27" s="16"/>
      <c r="F27" s="16"/>
      <c r="G27" s="17">
        <f>+(G25+G26)/2</f>
        <v>0</v>
      </c>
      <c r="H27" s="17">
        <f t="shared" ref="H27:K27" si="2">+(H25+H26)/2</f>
        <v>0</v>
      </c>
      <c r="I27" s="17">
        <f t="shared" si="2"/>
        <v>0</v>
      </c>
      <c r="J27" s="17">
        <f t="shared" si="2"/>
        <v>0</v>
      </c>
      <c r="K27" s="17">
        <f t="shared" si="2"/>
        <v>0</v>
      </c>
    </row>
    <row r="28" spans="1:13" x14ac:dyDescent="0.2">
      <c r="A28" s="18" t="s">
        <v>36</v>
      </c>
      <c r="B28" s="18"/>
      <c r="C28" s="18"/>
      <c r="D28" s="18"/>
      <c r="E28" s="18"/>
      <c r="F28" s="18"/>
      <c r="G28" s="19"/>
      <c r="H28" s="20"/>
      <c r="I28" s="20"/>
      <c r="J28" s="20"/>
      <c r="K28" s="20"/>
      <c r="L28" s="18"/>
      <c r="M28" s="18"/>
    </row>
    <row r="29" spans="1:13" x14ac:dyDescent="0.2">
      <c r="B29" s="2" t="s">
        <v>14</v>
      </c>
      <c r="C29" s="2" t="s">
        <v>63</v>
      </c>
      <c r="F29" s="2" t="s">
        <v>14</v>
      </c>
      <c r="G29" s="15"/>
      <c r="H29" s="15"/>
      <c r="I29" s="15"/>
      <c r="J29" s="15"/>
      <c r="K29" s="15"/>
    </row>
    <row r="30" spans="1:13" x14ac:dyDescent="0.2">
      <c r="B30" s="2" t="s">
        <v>15</v>
      </c>
      <c r="C30" s="2" t="s">
        <v>64</v>
      </c>
      <c r="F30" s="2" t="s">
        <v>15</v>
      </c>
      <c r="G30" s="15"/>
      <c r="H30" s="15"/>
      <c r="I30" s="15"/>
      <c r="J30" s="15"/>
      <c r="K30" s="15"/>
    </row>
    <row r="31" spans="1:13" x14ac:dyDescent="0.2">
      <c r="B31" s="2" t="s">
        <v>16</v>
      </c>
      <c r="C31" s="2" t="s">
        <v>0</v>
      </c>
      <c r="F31" s="2" t="s">
        <v>16</v>
      </c>
      <c r="G31" s="15"/>
      <c r="H31" s="15"/>
      <c r="I31" s="15"/>
      <c r="J31" s="15"/>
      <c r="K31" s="15"/>
    </row>
    <row r="32" spans="1:13" x14ac:dyDescent="0.2">
      <c r="B32" s="2" t="s">
        <v>17</v>
      </c>
      <c r="C32" s="2" t="s">
        <v>1</v>
      </c>
      <c r="F32" s="2" t="s">
        <v>17</v>
      </c>
      <c r="G32" s="15"/>
      <c r="H32" s="15"/>
      <c r="I32" s="15"/>
      <c r="J32" s="15"/>
      <c r="K32" s="15"/>
    </row>
    <row r="33" spans="1:11" x14ac:dyDescent="0.2">
      <c r="B33" s="2" t="s">
        <v>18</v>
      </c>
      <c r="C33" s="2" t="s">
        <v>2</v>
      </c>
      <c r="F33" s="2" t="s">
        <v>18</v>
      </c>
      <c r="G33" s="15"/>
      <c r="H33" s="15"/>
      <c r="I33" s="15"/>
      <c r="J33" s="15"/>
      <c r="K33" s="15"/>
    </row>
    <row r="34" spans="1:11" x14ac:dyDescent="0.2">
      <c r="B34" s="2" t="s">
        <v>19</v>
      </c>
      <c r="C34" s="2" t="s">
        <v>3</v>
      </c>
      <c r="F34" s="2" t="s">
        <v>19</v>
      </c>
      <c r="G34" s="15"/>
      <c r="H34" s="15"/>
      <c r="I34" s="15"/>
      <c r="J34" s="15"/>
      <c r="K34" s="15"/>
    </row>
    <row r="35" spans="1:11" x14ac:dyDescent="0.2">
      <c r="B35" s="2" t="s">
        <v>20</v>
      </c>
      <c r="C35" s="2" t="s">
        <v>4</v>
      </c>
      <c r="F35" s="2" t="s">
        <v>20</v>
      </c>
      <c r="G35" s="15"/>
      <c r="H35" s="15"/>
      <c r="I35" s="15"/>
      <c r="J35" s="15"/>
      <c r="K35" s="15"/>
    </row>
    <row r="36" spans="1:11" x14ac:dyDescent="0.2">
      <c r="B36" s="2" t="s">
        <v>21</v>
      </c>
      <c r="C36" s="2" t="s">
        <v>5</v>
      </c>
      <c r="F36" s="2" t="s">
        <v>21</v>
      </c>
      <c r="G36" s="15"/>
      <c r="H36" s="15"/>
      <c r="I36" s="15"/>
      <c r="J36" s="15"/>
      <c r="K36" s="15"/>
    </row>
    <row r="37" spans="1:11" x14ac:dyDescent="0.2">
      <c r="A37" s="2" t="s">
        <v>65</v>
      </c>
      <c r="G37" s="20"/>
      <c r="H37" s="20"/>
      <c r="I37" s="20"/>
      <c r="J37" s="20"/>
      <c r="K37" s="20"/>
    </row>
    <row r="38" spans="1:11" x14ac:dyDescent="0.2">
      <c r="B38" s="2" t="s">
        <v>22</v>
      </c>
      <c r="C38" s="2" t="s">
        <v>6</v>
      </c>
      <c r="F38" s="2" t="s">
        <v>22</v>
      </c>
      <c r="G38" s="15"/>
      <c r="H38" s="15"/>
      <c r="I38" s="15"/>
      <c r="J38" s="15"/>
      <c r="K38" s="15"/>
    </row>
  </sheetData>
  <sheetProtection algorithmName="SHA-512" hashValue="C4aT/ZTDIpRYmM7+hUhTgSpZ12BMyJS4/im+Ka2iG2RIaJPtLe0mXqMREiGg5VvIZYnp8gUzeJTuTFRI7wt/vQ==" saltValue="aQLBRhMFcKefNwfujZYQqA==" spinCount="100000" sheet="1" objects="1" scenarios="1"/>
  <pageMargins left="0.25" right="0.25" top="0.25" bottom="0.2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3087"/>
  </sheetPr>
  <dimension ref="A1:G31"/>
  <sheetViews>
    <sheetView workbookViewId="0">
      <selection activeCell="I5" sqref="I5"/>
    </sheetView>
  </sheetViews>
  <sheetFormatPr baseColWidth="10" defaultColWidth="9.1640625" defaultRowHeight="16" x14ac:dyDescent="0.2"/>
  <cols>
    <col min="1" max="1" width="2" style="2" customWidth="1"/>
    <col min="2" max="2" width="62" style="2" customWidth="1"/>
    <col min="3" max="3" width="9.1640625" style="2"/>
    <col min="4" max="4" width="14.33203125" style="2" bestFit="1" customWidth="1"/>
    <col min="5" max="7" width="11.5" style="2" bestFit="1" customWidth="1"/>
    <col min="8" max="16384" width="9.1640625" style="2"/>
  </cols>
  <sheetData>
    <row r="1" spans="1:7" ht="16" customHeight="1" x14ac:dyDescent="0.2">
      <c r="A1" s="33"/>
      <c r="B1" s="33"/>
      <c r="C1" s="33"/>
      <c r="D1" s="33"/>
    </row>
    <row r="2" spans="1:7" ht="16" customHeight="1" x14ac:dyDescent="0.2">
      <c r="A2" s="33"/>
      <c r="B2" s="36" t="s">
        <v>78</v>
      </c>
      <c r="C2" s="36"/>
      <c r="D2" s="36"/>
    </row>
    <row r="3" spans="1:7" ht="16" customHeight="1" x14ac:dyDescent="0.2">
      <c r="A3" s="33"/>
      <c r="B3" s="33"/>
      <c r="C3" s="33"/>
      <c r="D3" s="33"/>
    </row>
    <row r="5" spans="1:7" ht="50.25" customHeight="1" x14ac:dyDescent="0.2">
      <c r="A5" s="34"/>
      <c r="B5" s="32" t="s">
        <v>70</v>
      </c>
      <c r="C5" s="34"/>
      <c r="D5" s="34"/>
      <c r="E5" s="4"/>
      <c r="F5" s="4"/>
      <c r="G5" s="4"/>
    </row>
    <row r="6" spans="1:7" ht="21" customHeight="1" x14ac:dyDescent="0.2">
      <c r="A6" s="4"/>
      <c r="B6" s="4"/>
      <c r="C6" s="4" t="s">
        <v>74</v>
      </c>
      <c r="D6" s="23">
        <f>'Blank Worksheet'!H9</f>
        <v>42755</v>
      </c>
      <c r="E6" s="4"/>
      <c r="F6" s="4"/>
      <c r="G6" s="4"/>
    </row>
    <row r="7" spans="1:7" x14ac:dyDescent="0.2">
      <c r="A7" s="2" t="s">
        <v>39</v>
      </c>
      <c r="C7" s="7">
        <v>2012</v>
      </c>
      <c r="D7" s="7">
        <v>2013</v>
      </c>
      <c r="E7" s="7">
        <v>2014</v>
      </c>
      <c r="F7" s="7">
        <v>2015</v>
      </c>
      <c r="G7" s="7">
        <v>2016</v>
      </c>
    </row>
    <row r="8" spans="1:7" x14ac:dyDescent="0.2">
      <c r="A8" s="2">
        <v>1</v>
      </c>
      <c r="B8" s="2" t="s">
        <v>40</v>
      </c>
      <c r="C8" s="24" t="e">
        <f>'Blank Worksheet'!G12/'Blank Worksheet'!G14</f>
        <v>#DIV/0!</v>
      </c>
      <c r="D8" s="24" t="e">
        <f>'Blank Worksheet'!H12/'Blank Worksheet'!H14</f>
        <v>#DIV/0!</v>
      </c>
      <c r="E8" s="24" t="e">
        <f>'Blank Worksheet'!I12/'Blank Worksheet'!I14</f>
        <v>#DIV/0!</v>
      </c>
      <c r="F8" s="24" t="e">
        <f>'Blank Worksheet'!J12/'Blank Worksheet'!J14</f>
        <v>#DIV/0!</v>
      </c>
      <c r="G8" s="24" t="e">
        <f>'Blank Worksheet'!K12/'Blank Worksheet'!K14</f>
        <v>#DIV/0!</v>
      </c>
    </row>
    <row r="9" spans="1:7" x14ac:dyDescent="0.2">
      <c r="A9" s="2">
        <v>2</v>
      </c>
      <c r="B9" s="2" t="s">
        <v>67</v>
      </c>
      <c r="C9" s="25">
        <f>+'Blank Worksheet'!G12-'Blank Worksheet'!G14</f>
        <v>0</v>
      </c>
      <c r="D9" s="25">
        <f>+'Blank Worksheet'!H12-'Blank Worksheet'!H14</f>
        <v>0</v>
      </c>
      <c r="E9" s="25">
        <f>+'Blank Worksheet'!I12-'Blank Worksheet'!I14</f>
        <v>0</v>
      </c>
      <c r="F9" s="25">
        <f>+'Blank Worksheet'!J12-'Blank Worksheet'!J14</f>
        <v>0</v>
      </c>
      <c r="G9" s="25">
        <f>+'Blank Worksheet'!K12-'Blank Worksheet'!K14</f>
        <v>0</v>
      </c>
    </row>
    <row r="10" spans="1:7" x14ac:dyDescent="0.2">
      <c r="A10" s="2">
        <v>3</v>
      </c>
      <c r="B10" s="2" t="s">
        <v>42</v>
      </c>
      <c r="C10" s="26" t="e">
        <f>+C9/'Blank Worksheet'!G29</f>
        <v>#DIV/0!</v>
      </c>
      <c r="D10" s="26" t="e">
        <f>+D9/'Blank Worksheet'!H29</f>
        <v>#DIV/0!</v>
      </c>
      <c r="E10" s="26" t="e">
        <f>+E9/'Blank Worksheet'!I29</f>
        <v>#DIV/0!</v>
      </c>
      <c r="F10" s="26" t="e">
        <f>+F9/'Blank Worksheet'!J29</f>
        <v>#DIV/0!</v>
      </c>
      <c r="G10" s="26" t="e">
        <f>+G9/'Blank Worksheet'!K29</f>
        <v>#DIV/0!</v>
      </c>
    </row>
    <row r="11" spans="1:7" x14ac:dyDescent="0.2">
      <c r="A11" s="2" t="s">
        <v>41</v>
      </c>
    </row>
    <row r="12" spans="1:7" x14ac:dyDescent="0.2">
      <c r="A12" s="2">
        <v>4</v>
      </c>
      <c r="B12" s="2" t="s">
        <v>43</v>
      </c>
      <c r="C12" s="26" t="e">
        <f>+'Blank Worksheet'!G19/'Blank Worksheet'!G16</f>
        <v>#DIV/0!</v>
      </c>
      <c r="D12" s="26" t="e">
        <f>+'Blank Worksheet'!H19/'Blank Worksheet'!H16</f>
        <v>#DIV/0!</v>
      </c>
      <c r="E12" s="26" t="e">
        <f>+'Blank Worksheet'!I19/'Blank Worksheet'!I16</f>
        <v>#DIV/0!</v>
      </c>
      <c r="F12" s="26" t="e">
        <f>+'Blank Worksheet'!J19/'Blank Worksheet'!J16</f>
        <v>#DIV/0!</v>
      </c>
      <c r="G12" s="26" t="e">
        <f>+'Blank Worksheet'!K19/'Blank Worksheet'!K16</f>
        <v>#DIV/0!</v>
      </c>
    </row>
    <row r="13" spans="1:7" x14ac:dyDescent="0.2">
      <c r="A13" s="2">
        <v>5</v>
      </c>
      <c r="B13" s="2" t="s">
        <v>44</v>
      </c>
      <c r="C13" s="25">
        <f>+'Blank Worksheet'!G16-'Blank Worksheet'!G19</f>
        <v>0</v>
      </c>
      <c r="D13" s="25">
        <f>+'Blank Worksheet'!H16-'Blank Worksheet'!H19</f>
        <v>0</v>
      </c>
      <c r="E13" s="25">
        <f>+'Blank Worksheet'!I16-'Blank Worksheet'!I19</f>
        <v>0</v>
      </c>
      <c r="F13" s="25">
        <f>+'Blank Worksheet'!J16-'Blank Worksheet'!J19</f>
        <v>0</v>
      </c>
      <c r="G13" s="25">
        <f>+'Blank Worksheet'!K16-'Blank Worksheet'!K19</f>
        <v>0</v>
      </c>
    </row>
    <row r="14" spans="1:7" x14ac:dyDescent="0.2">
      <c r="A14" s="2">
        <v>6</v>
      </c>
      <c r="B14" s="2" t="s">
        <v>45</v>
      </c>
      <c r="C14" s="25" t="e">
        <f>+C13/'Blank Worksheet'!G38</f>
        <v>#DIV/0!</v>
      </c>
      <c r="D14" s="25" t="e">
        <f>+D13/'Blank Worksheet'!H38</f>
        <v>#DIV/0!</v>
      </c>
      <c r="E14" s="25" t="e">
        <f>+E13/'Blank Worksheet'!I38</f>
        <v>#DIV/0!</v>
      </c>
      <c r="F14" s="25" t="e">
        <f>+F13/'Blank Worksheet'!J38</f>
        <v>#DIV/0!</v>
      </c>
      <c r="G14" s="25" t="e">
        <f>+G13/'Blank Worksheet'!K38</f>
        <v>#DIV/0!</v>
      </c>
    </row>
    <row r="15" spans="1:7" x14ac:dyDescent="0.2">
      <c r="A15" s="2" t="s">
        <v>46</v>
      </c>
    </row>
    <row r="16" spans="1:7" x14ac:dyDescent="0.2">
      <c r="A16" s="2">
        <v>7</v>
      </c>
      <c r="B16" s="2" t="s">
        <v>47</v>
      </c>
      <c r="C16" s="25">
        <f>+'Blank Worksheet'!G30+'Blank Worksheet'!G31</f>
        <v>0</v>
      </c>
      <c r="D16" s="25">
        <f>+'Blank Worksheet'!H30+'Blank Worksheet'!H31</f>
        <v>0</v>
      </c>
      <c r="E16" s="25">
        <f>+'Blank Worksheet'!I30+'Blank Worksheet'!I31</f>
        <v>0</v>
      </c>
      <c r="F16" s="25">
        <f>+'Blank Worksheet'!J30+'Blank Worksheet'!J31</f>
        <v>0</v>
      </c>
      <c r="G16" s="25">
        <f>+'Blank Worksheet'!K30+'Blank Worksheet'!K31</f>
        <v>0</v>
      </c>
    </row>
    <row r="17" spans="1:7" x14ac:dyDescent="0.2">
      <c r="A17" s="2">
        <v>8</v>
      </c>
      <c r="B17" s="2" t="s">
        <v>48</v>
      </c>
      <c r="C17" s="27" t="e">
        <f>+('Blank Worksheet'!G30+'Blank Worksheet'!G32-'Blank Worksheet'!G36)/'Blank Worksheet'!G17</f>
        <v>#DIV/0!</v>
      </c>
      <c r="D17" s="27" t="e">
        <f>+('Blank Worksheet'!H30+'Blank Worksheet'!H32-'Blank Worksheet'!H36)/'Blank Worksheet'!H17</f>
        <v>#DIV/0!</v>
      </c>
      <c r="E17" s="27" t="e">
        <f>+('Blank Worksheet'!I30+'Blank Worksheet'!I32-'Blank Worksheet'!I36)/'Blank Worksheet'!I17</f>
        <v>#DIV/0!</v>
      </c>
      <c r="F17" s="27" t="e">
        <f>+('Blank Worksheet'!J30+'Blank Worksheet'!J32-'Blank Worksheet'!J36)/'Blank Worksheet'!J17</f>
        <v>#DIV/0!</v>
      </c>
      <c r="G17" s="27" t="e">
        <f>+('Blank Worksheet'!K30+'Blank Worksheet'!K32-'Blank Worksheet'!K36)/'Blank Worksheet'!K17</f>
        <v>#DIV/0!</v>
      </c>
    </row>
    <row r="18" spans="1:7" x14ac:dyDescent="0.2">
      <c r="A18" s="2">
        <v>9</v>
      </c>
      <c r="B18" s="1" t="s">
        <v>49</v>
      </c>
      <c r="C18" s="27" t="e">
        <f>+('Blank Worksheet'!G30-'Blank Worksheet'!G36)/('Blank Worksheet'!G17-'Blank Worksheet'!G20)</f>
        <v>#DIV/0!</v>
      </c>
      <c r="D18" s="27" t="e">
        <f>+('Blank Worksheet'!H30-'Blank Worksheet'!H36)/('Blank Worksheet'!H17-'Blank Worksheet'!H20)</f>
        <v>#DIV/0!</v>
      </c>
      <c r="E18" s="27" t="e">
        <f>+('Blank Worksheet'!I30-'Blank Worksheet'!I36)/('Blank Worksheet'!I17-'Blank Worksheet'!I20)</f>
        <v>#DIV/0!</v>
      </c>
      <c r="F18" s="27" t="e">
        <f>+('Blank Worksheet'!J30-'Blank Worksheet'!J36)/('Blank Worksheet'!J17-'Blank Worksheet'!J20)</f>
        <v>#DIV/0!</v>
      </c>
      <c r="G18" s="27" t="e">
        <f>+('Blank Worksheet'!K30-'Blank Worksheet'!K36)/('Blank Worksheet'!K17-'Blank Worksheet'!K20)</f>
        <v>#DIV/0!</v>
      </c>
    </row>
    <row r="19" spans="1:7" x14ac:dyDescent="0.2">
      <c r="A19" s="2">
        <v>10</v>
      </c>
      <c r="B19" s="2" t="s">
        <v>50</v>
      </c>
      <c r="C19" s="27" t="e">
        <f>+('Blank Worksheet'!G30+'Blank Worksheet'!G32-'Blank Worksheet'!G36)/'Blank Worksheet'!G29</f>
        <v>#DIV/0!</v>
      </c>
      <c r="D19" s="27" t="e">
        <f>+('Blank Worksheet'!H30+'Blank Worksheet'!H32-'Blank Worksheet'!H36)/'Blank Worksheet'!H29</f>
        <v>#DIV/0!</v>
      </c>
      <c r="E19" s="27" t="e">
        <f>+('Blank Worksheet'!I30+'Blank Worksheet'!I32-'Blank Worksheet'!I36)/'Blank Worksheet'!I29</f>
        <v>#DIV/0!</v>
      </c>
      <c r="F19" s="27" t="e">
        <f>+('Blank Worksheet'!J30+'Blank Worksheet'!J32-'Blank Worksheet'!J36)/'Blank Worksheet'!J29</f>
        <v>#DIV/0!</v>
      </c>
      <c r="G19" s="27" t="e">
        <f>+('Blank Worksheet'!K30+'Blank Worksheet'!K32-'Blank Worksheet'!K36)/'Blank Worksheet'!K29</f>
        <v>#DIV/0!</v>
      </c>
    </row>
    <row r="20" spans="1:7" x14ac:dyDescent="0.2">
      <c r="A20" s="2" t="s">
        <v>51</v>
      </c>
    </row>
    <row r="21" spans="1:7" x14ac:dyDescent="0.2">
      <c r="A21" s="2">
        <v>11</v>
      </c>
      <c r="B21" s="2" t="s">
        <v>68</v>
      </c>
      <c r="C21" s="27" t="e">
        <f>+'Blank Worksheet'!G29/'Blank Worksheet'!G17</f>
        <v>#DIV/0!</v>
      </c>
      <c r="D21" s="27" t="e">
        <f>+'Blank Worksheet'!H29/'Blank Worksheet'!H17</f>
        <v>#DIV/0!</v>
      </c>
      <c r="E21" s="27" t="e">
        <f>+'Blank Worksheet'!I29/'Blank Worksheet'!I17</f>
        <v>#DIV/0!</v>
      </c>
      <c r="F21" s="27" t="e">
        <f>+'Blank Worksheet'!J29/'Blank Worksheet'!J17</f>
        <v>#DIV/0!</v>
      </c>
      <c r="G21" s="27" t="e">
        <f>+'Blank Worksheet'!K29/'Blank Worksheet'!K17</f>
        <v>#DIV/0!</v>
      </c>
    </row>
    <row r="22" spans="1:7" x14ac:dyDescent="0.2">
      <c r="A22" s="2">
        <v>12</v>
      </c>
      <c r="B22" s="2" t="s">
        <v>52</v>
      </c>
      <c r="C22" s="27" t="e">
        <f>+('Blank Worksheet'!G29-'Blank Worksheet'!G30-'Blank Worksheet'!G32-'Blank Worksheet'!G33)/'Blank Worksheet'!G29</f>
        <v>#DIV/0!</v>
      </c>
      <c r="D22" s="27" t="e">
        <f>+('Blank Worksheet'!H29-'Blank Worksheet'!H30-'Blank Worksheet'!H32-'Blank Worksheet'!H33)/'Blank Worksheet'!H29</f>
        <v>#DIV/0!</v>
      </c>
      <c r="E22" s="27" t="e">
        <f>+('Blank Worksheet'!I29-'Blank Worksheet'!I30-'Blank Worksheet'!I32-'Blank Worksheet'!I33)/'Blank Worksheet'!I29</f>
        <v>#DIV/0!</v>
      </c>
      <c r="F22" s="27" t="e">
        <f>+('Blank Worksheet'!J29-'Blank Worksheet'!J30-'Blank Worksheet'!J32-'Blank Worksheet'!J33)/'Blank Worksheet'!J29</f>
        <v>#DIV/0!</v>
      </c>
      <c r="G22" s="27" t="e">
        <f>+('Blank Worksheet'!K29-'Blank Worksheet'!K30-'Blank Worksheet'!K32-'Blank Worksheet'!K33)/'Blank Worksheet'!K29</f>
        <v>#DIV/0!</v>
      </c>
    </row>
    <row r="23" spans="1:7" x14ac:dyDescent="0.2">
      <c r="A23" s="2">
        <v>13</v>
      </c>
      <c r="B23" s="2" t="s">
        <v>53</v>
      </c>
      <c r="C23" s="27" t="e">
        <f>'Blank Worksheet'!G33/'Blank Worksheet'!G29</f>
        <v>#DIV/0!</v>
      </c>
      <c r="D23" s="27" t="e">
        <f>'Blank Worksheet'!H33/'Blank Worksheet'!H29</f>
        <v>#DIV/0!</v>
      </c>
      <c r="E23" s="27" t="e">
        <f>'Blank Worksheet'!I33/'Blank Worksheet'!I29</f>
        <v>#DIV/0!</v>
      </c>
      <c r="F23" s="27" t="e">
        <f>'Blank Worksheet'!J33/'Blank Worksheet'!J29</f>
        <v>#DIV/0!</v>
      </c>
      <c r="G23" s="27" t="e">
        <f>'Blank Worksheet'!K33/'Blank Worksheet'!K29</f>
        <v>#DIV/0!</v>
      </c>
    </row>
    <row r="24" spans="1:7" x14ac:dyDescent="0.2">
      <c r="A24" s="2">
        <v>14</v>
      </c>
      <c r="B24" s="2" t="s">
        <v>54</v>
      </c>
      <c r="C24" s="27" t="e">
        <f>+'Blank Worksheet'!G32/'Blank Worksheet'!G29</f>
        <v>#DIV/0!</v>
      </c>
      <c r="D24" s="27" t="e">
        <f>+'Blank Worksheet'!H32/'Blank Worksheet'!H29</f>
        <v>#DIV/0!</v>
      </c>
      <c r="E24" s="27" t="e">
        <f>+'Blank Worksheet'!I32/'Blank Worksheet'!I29</f>
        <v>#DIV/0!</v>
      </c>
      <c r="F24" s="27" t="e">
        <f>+'Blank Worksheet'!J32/'Blank Worksheet'!J29</f>
        <v>#DIV/0!</v>
      </c>
      <c r="G24" s="27" t="e">
        <f>+'Blank Worksheet'!K32/'Blank Worksheet'!K29</f>
        <v>#DIV/0!</v>
      </c>
    </row>
    <row r="25" spans="1:7" x14ac:dyDescent="0.2">
      <c r="A25" s="2">
        <v>15</v>
      </c>
      <c r="B25" s="2" t="s">
        <v>55</v>
      </c>
      <c r="C25" s="27" t="e">
        <f>+'Blank Worksheet'!G30/'Blank Worksheet'!G29</f>
        <v>#DIV/0!</v>
      </c>
      <c r="D25" s="27" t="e">
        <f>+'Blank Worksheet'!H30/'Blank Worksheet'!H29</f>
        <v>#DIV/0!</v>
      </c>
      <c r="E25" s="27" t="e">
        <f>+'Blank Worksheet'!I30/'Blank Worksheet'!I29</f>
        <v>#DIV/0!</v>
      </c>
      <c r="F25" s="27" t="e">
        <f>+'Blank Worksheet'!J30/'Blank Worksheet'!J29</f>
        <v>#DIV/0!</v>
      </c>
      <c r="G25" s="27" t="e">
        <f>+'Blank Worksheet'!K30/'Blank Worksheet'!K29</f>
        <v>#DIV/0!</v>
      </c>
    </row>
    <row r="26" spans="1:7" x14ac:dyDescent="0.2">
      <c r="B26" s="2" t="s">
        <v>56</v>
      </c>
    </row>
    <row r="27" spans="1:7" x14ac:dyDescent="0.2">
      <c r="A27" s="2">
        <v>16</v>
      </c>
      <c r="B27" s="2" t="s">
        <v>57</v>
      </c>
      <c r="C27" s="25" t="e">
        <f>+'Blank Worksheet'!G27/'Blank Worksheet'!G38</f>
        <v>#DIV/0!</v>
      </c>
      <c r="D27" s="25" t="e">
        <f>+'Blank Worksheet'!H27/'Blank Worksheet'!H38</f>
        <v>#DIV/0!</v>
      </c>
      <c r="E27" s="25" t="e">
        <f>+'Blank Worksheet'!I27/'Blank Worksheet'!I38</f>
        <v>#DIV/0!</v>
      </c>
      <c r="F27" s="25" t="e">
        <f>+'Blank Worksheet'!J27/'Blank Worksheet'!J38</f>
        <v>#DIV/0!</v>
      </c>
      <c r="G27" s="25" t="e">
        <f>+'Blank Worksheet'!K27/'Blank Worksheet'!K38</f>
        <v>#DIV/0!</v>
      </c>
    </row>
    <row r="28" spans="1:7" x14ac:dyDescent="0.2">
      <c r="A28" s="2" t="s">
        <v>58</v>
      </c>
    </row>
    <row r="29" spans="1:7" x14ac:dyDescent="0.2">
      <c r="A29" s="2">
        <v>17</v>
      </c>
      <c r="B29" s="2" t="s">
        <v>59</v>
      </c>
      <c r="C29" s="27" t="e">
        <f>+('Blank Worksheet'!G30+'Blank Worksheet'!G32+'Blank Worksheet'!G33+'Blank Worksheet'!G34-'Blank Worksheet'!G35)/'Blank Worksheet'!G24</f>
        <v>#DIV/0!</v>
      </c>
      <c r="D29" s="27" t="e">
        <f>+('Blank Worksheet'!H30+'Blank Worksheet'!H32+'Blank Worksheet'!H33+'Blank Worksheet'!H34-'Blank Worksheet'!H35)/'Blank Worksheet'!H24</f>
        <v>#DIV/0!</v>
      </c>
      <c r="E29" s="27" t="e">
        <f>+('Blank Worksheet'!I30+'Blank Worksheet'!I32+'Blank Worksheet'!I33+'Blank Worksheet'!I34-'Blank Worksheet'!I35)/'Blank Worksheet'!I24</f>
        <v>#DIV/0!</v>
      </c>
      <c r="F29" s="27" t="e">
        <f>+('Blank Worksheet'!J30+'Blank Worksheet'!J32+'Blank Worksheet'!J33+'Blank Worksheet'!J34-'Blank Worksheet'!J35)/'Blank Worksheet'!J24</f>
        <v>#DIV/0!</v>
      </c>
      <c r="G29" s="27" t="e">
        <f>+('Blank Worksheet'!K30+'Blank Worksheet'!K32+'Blank Worksheet'!K33+'Blank Worksheet'!K34-'Blank Worksheet'!K35)/'Blank Worksheet'!K24</f>
        <v>#DIV/0!</v>
      </c>
    </row>
    <row r="30" spans="1:7" x14ac:dyDescent="0.2">
      <c r="A30" s="2">
        <v>18</v>
      </c>
      <c r="B30" s="2" t="s">
        <v>66</v>
      </c>
      <c r="C30" s="25">
        <f>+('Blank Worksheet'!G31+'Blank Worksheet'!G33+'Blank Worksheet'!G34+'Blank Worksheet'!G35-'Blank Worksheet'!G36)-'Blank Worksheet'!G25</f>
        <v>0</v>
      </c>
      <c r="D30" s="25">
        <f>+('Blank Worksheet'!H31+'Blank Worksheet'!H33+'Blank Worksheet'!H34+'Blank Worksheet'!H35-'Blank Worksheet'!H36)-'Blank Worksheet'!H25</f>
        <v>0</v>
      </c>
      <c r="E30" s="25">
        <f>+('Blank Worksheet'!I31+'Blank Worksheet'!I33+'Blank Worksheet'!I34+'Blank Worksheet'!I35-'Blank Worksheet'!I36)-'Blank Worksheet'!I25</f>
        <v>0</v>
      </c>
      <c r="F30" s="25">
        <f>+('Blank Worksheet'!J31+'Blank Worksheet'!J33+'Blank Worksheet'!J34+'Blank Worksheet'!J35-'Blank Worksheet'!J36)-'Blank Worksheet'!J25</f>
        <v>0</v>
      </c>
      <c r="G30" s="25">
        <f>+('Blank Worksheet'!K31+'Blank Worksheet'!K33+'Blank Worksheet'!K34+'Blank Worksheet'!K35-'Blank Worksheet'!K36)-'Blank Worksheet'!K25</f>
        <v>0</v>
      </c>
    </row>
    <row r="31" spans="1:7" x14ac:dyDescent="0.2">
      <c r="A31" s="2">
        <v>19</v>
      </c>
      <c r="B31" s="2" t="s">
        <v>60</v>
      </c>
      <c r="C31" s="27" t="e">
        <f>+'Blank Worksheet'!G32/'Blank Worksheet'!G20</f>
        <v>#DIV/0!</v>
      </c>
      <c r="D31" s="27" t="e">
        <f>+'Blank Worksheet'!H32/'Blank Worksheet'!H20</f>
        <v>#DIV/0!</v>
      </c>
      <c r="E31" s="27" t="e">
        <f>+'Blank Worksheet'!I32/'Blank Worksheet'!I20</f>
        <v>#DIV/0!</v>
      </c>
      <c r="F31" s="27" t="e">
        <f>+'Blank Worksheet'!J32/'Blank Worksheet'!J20</f>
        <v>#DIV/0!</v>
      </c>
      <c r="G31" s="27" t="e">
        <f>+'Blank Worksheet'!K32/'Blank Worksheet'!K20</f>
        <v>#DIV/0!</v>
      </c>
    </row>
  </sheetData>
  <sheetProtection algorithmName="SHA-512" hashValue="V/rTv3OFmUaKnRKdz3nUHoE1yfnBF8I7ScpCIZ/lGyd00WW0JQrjeN2o0sHdQYi6pM85Rk+Qj/jgzlvcbvwSrg==" saltValue="VC5YJFyT9M5oEIG2EibQsQ==" spinCount="100000" sheet="1" objects="1" scenarios="1" selectLockedCells="1"/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9A44"/>
  </sheetPr>
  <dimension ref="A1:I398"/>
  <sheetViews>
    <sheetView workbookViewId="0">
      <selection activeCell="P9" sqref="P9"/>
    </sheetView>
  </sheetViews>
  <sheetFormatPr baseColWidth="10" defaultColWidth="9.1640625" defaultRowHeight="14" x14ac:dyDescent="0.15"/>
  <cols>
    <col min="1" max="7" width="9.1640625" style="1"/>
    <col min="8" max="8" width="11.5" style="1" bestFit="1" customWidth="1"/>
    <col min="9" max="9" width="11.6640625" style="1" customWidth="1"/>
    <col min="10" max="16384" width="9.1640625" style="1"/>
  </cols>
  <sheetData>
    <row r="1" spans="1:9" ht="87" customHeight="1" x14ac:dyDescent="0.15">
      <c r="A1" s="36" t="s">
        <v>76</v>
      </c>
      <c r="B1" s="36"/>
      <c r="C1" s="36"/>
      <c r="D1" s="36"/>
      <c r="E1" s="36"/>
      <c r="F1" s="36"/>
      <c r="G1" s="31"/>
    </row>
    <row r="2" spans="1:9" ht="16" x14ac:dyDescent="0.2">
      <c r="I2" s="29">
        <f>'Blank Worksheet'!H9</f>
        <v>42755</v>
      </c>
    </row>
    <row r="45" spans="1:9" ht="87" customHeight="1" x14ac:dyDescent="0.15">
      <c r="A45" s="36" t="s">
        <v>76</v>
      </c>
      <c r="B45" s="36"/>
      <c r="C45" s="36"/>
      <c r="D45" s="36"/>
      <c r="E45" s="36"/>
      <c r="F45" s="36"/>
    </row>
    <row r="46" spans="1:9" ht="16" x14ac:dyDescent="0.2">
      <c r="I46" s="30">
        <f>'Blank Worksheet'!H9</f>
        <v>42755</v>
      </c>
    </row>
    <row r="89" spans="1:9" ht="87" customHeight="1" x14ac:dyDescent="0.15">
      <c r="A89" s="36" t="s">
        <v>76</v>
      </c>
      <c r="B89" s="36"/>
      <c r="C89" s="36"/>
      <c r="D89" s="36"/>
      <c r="E89" s="36"/>
      <c r="F89" s="36"/>
    </row>
    <row r="90" spans="1:9" ht="16" x14ac:dyDescent="0.2">
      <c r="I90" s="30">
        <f>'Blank Worksheet'!H9</f>
        <v>42755</v>
      </c>
    </row>
    <row r="133" spans="1:9" ht="87" customHeight="1" x14ac:dyDescent="0.15">
      <c r="A133" s="36" t="s">
        <v>76</v>
      </c>
      <c r="B133" s="36"/>
      <c r="C133" s="36"/>
      <c r="D133" s="36"/>
      <c r="E133" s="36"/>
      <c r="F133" s="36"/>
    </row>
    <row r="134" spans="1:9" x14ac:dyDescent="0.15">
      <c r="I134" s="28">
        <f>'Blank Worksheet'!$H$9</f>
        <v>42755</v>
      </c>
    </row>
    <row r="177" spans="1:9" ht="87" customHeight="1" x14ac:dyDescent="0.15">
      <c r="A177" s="36" t="s">
        <v>76</v>
      </c>
      <c r="B177" s="36"/>
      <c r="C177" s="36"/>
      <c r="D177" s="36"/>
      <c r="E177" s="36"/>
      <c r="F177" s="36"/>
    </row>
    <row r="178" spans="1:9" x14ac:dyDescent="0.15">
      <c r="I178" s="28">
        <f>'Blank Worksheet'!$H$9</f>
        <v>42755</v>
      </c>
    </row>
    <row r="221" spans="1:9" ht="87" customHeight="1" x14ac:dyDescent="0.15">
      <c r="A221" s="36" t="s">
        <v>76</v>
      </c>
      <c r="B221" s="36"/>
      <c r="C221" s="36"/>
      <c r="D221" s="36"/>
      <c r="E221" s="36"/>
      <c r="F221" s="36"/>
    </row>
    <row r="222" spans="1:9" x14ac:dyDescent="0.15">
      <c r="I222" s="28">
        <f>'Blank Worksheet'!$H$9</f>
        <v>42755</v>
      </c>
    </row>
    <row r="265" spans="1:9" ht="87" customHeight="1" x14ac:dyDescent="0.15">
      <c r="A265" s="36" t="s">
        <v>76</v>
      </c>
      <c r="B265" s="36"/>
      <c r="C265" s="36"/>
      <c r="D265" s="36"/>
      <c r="E265" s="36"/>
      <c r="F265" s="36"/>
    </row>
    <row r="266" spans="1:9" x14ac:dyDescent="0.15">
      <c r="I266" s="28">
        <f>'Blank Worksheet'!$H$9</f>
        <v>42755</v>
      </c>
    </row>
    <row r="309" spans="1:9" ht="87" customHeight="1" x14ac:dyDescent="0.15">
      <c r="A309" s="36" t="s">
        <v>76</v>
      </c>
      <c r="B309" s="36"/>
      <c r="C309" s="36"/>
      <c r="D309" s="36"/>
      <c r="E309" s="36"/>
      <c r="F309" s="36"/>
    </row>
    <row r="310" spans="1:9" x14ac:dyDescent="0.15">
      <c r="I310" s="28">
        <f>'Blank Worksheet'!$H$9</f>
        <v>42755</v>
      </c>
    </row>
    <row r="353" spans="1:9" ht="87" customHeight="1" x14ac:dyDescent="0.15">
      <c r="A353" s="36" t="s">
        <v>76</v>
      </c>
      <c r="B353" s="36"/>
      <c r="C353" s="36"/>
      <c r="D353" s="36"/>
      <c r="E353" s="36"/>
      <c r="F353" s="36"/>
    </row>
    <row r="354" spans="1:9" x14ac:dyDescent="0.15">
      <c r="I354" s="28">
        <f>'Blank Worksheet'!$H$9</f>
        <v>42755</v>
      </c>
    </row>
    <row r="397" spans="1:9" ht="87" customHeight="1" x14ac:dyDescent="0.15">
      <c r="A397" s="36" t="s">
        <v>76</v>
      </c>
      <c r="B397" s="36"/>
      <c r="C397" s="36"/>
      <c r="D397" s="36"/>
      <c r="E397" s="36"/>
      <c r="F397" s="36"/>
    </row>
    <row r="398" spans="1:9" x14ac:dyDescent="0.15">
      <c r="I398" s="28">
        <f>'Blank Worksheet'!$H$9</f>
        <v>42755</v>
      </c>
    </row>
  </sheetData>
  <sheetProtection algorithmName="SHA-512" hashValue="+42QjIw1snZ9dNx/phhEveF3YCZp342rsh5nJ1ksivsphNmV8ZcfqZHmiUjHRv7RIABVlORO3rWJezoOi4Cf/Q==" saltValue="sr5CrPEDOw2MKSWTdWLxK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D100"/>
  </sheetPr>
  <dimension ref="A1"/>
  <sheetViews>
    <sheetView workbookViewId="0">
      <selection activeCell="R36" sqref="R36"/>
    </sheetView>
  </sheetViews>
  <sheetFormatPr baseColWidth="10" defaultColWidth="8.83203125" defaultRowHeight="15" x14ac:dyDescent="0.2"/>
  <sheetData/>
  <sheetProtection algorithmName="SHA-512" hashValue="w1ioNdg66PVKMECGP5r24OyoMBm+HSshPIZYvQBBmkBBY7mhLh6snPNMZkNHdShqu51w9inQEKgxjvGNJGUByw==" saltValue="HUzcLQ1Okv2/RTAAhwMPSg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Read Me</vt:lpstr>
      <vt:lpstr>Blank Worksheet</vt:lpstr>
      <vt:lpstr>Performance Measures</vt:lpstr>
      <vt:lpstr>Graphs</vt:lpstr>
      <vt:lpstr>Contact</vt:lpstr>
      <vt:lpstr>'Blank Worksheet'!Print_Area</vt:lpstr>
      <vt:lpstr>'Performance Measures'!Print_Area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Ratios and Trend Analysis</dc:title>
  <dc:subject/>
  <dc:creator>Heather Gessner, Jack B. Davis</dc:creator>
  <cp:keywords/>
  <dc:description/>
  <cp:lastModifiedBy>Cartney, Shelly</cp:lastModifiedBy>
  <cp:lastPrinted>2018-02-28T19:53:55Z</cp:lastPrinted>
  <dcterms:created xsi:type="dcterms:W3CDTF">2017-01-03T15:37:13Z</dcterms:created>
  <dcterms:modified xsi:type="dcterms:W3CDTF">2018-05-11T15:32:24Z</dcterms:modified>
  <cp:category/>
</cp:coreProperties>
</file>